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0" yWindow="40" windowWidth="8000" windowHeight="4140" tabRatio="689" firstSheet="2" activeTab="2"/>
  </bookViews>
  <sheets>
    <sheet name="Table of Contents" sheetId="1" r:id="rId1"/>
    <sheet name="8-bit" sheetId="2" r:id="rId2"/>
    <sheet name="16-bit (PIC24F)" sheetId="3" r:id="rId3"/>
    <sheet name="16-bit (PIC24HJ and EP)" sheetId="4" r:id="rId4"/>
    <sheet name="dsPIC30F" sheetId="5" r:id="rId5"/>
    <sheet name="dsPIC33 GP" sheetId="6" r:id="rId6"/>
    <sheet name="dsPIC33 MC &amp; MU &amp; GM" sheetId="7" r:id="rId7"/>
    <sheet name="dsPIC33 SMPS" sheetId="8" r:id="rId8"/>
    <sheet name="Temp Sensors" sheetId="9" r:id="rId9"/>
    <sheet name="Switching Reg._ PWM Controller" sheetId="10" r:id="rId10"/>
    <sheet name="Hybrid PWM Controller" sheetId="11" r:id="rId11"/>
    <sheet name="Linear Regulators" sheetId="12" r:id="rId12"/>
    <sheet name="Charge Pumps" sheetId="13" r:id="rId13"/>
    <sheet name="Supervisors" sheetId="14" r:id="rId14"/>
    <sheet name="MOSFET Drivers" sheetId="15" r:id="rId15"/>
    <sheet name="Op Amps" sheetId="16" r:id="rId16"/>
    <sheet name="Comparators" sheetId="17" r:id="rId17"/>
    <sheet name="SAR ADC" sheetId="18" r:id="rId18"/>
    <sheet name="DAC" sheetId="19" r:id="rId19"/>
    <sheet name="Energy Meas" sheetId="20" r:id="rId20"/>
    <sheet name="Digital Pot" sheetId="21" r:id="rId21"/>
    <sheet name="Delta Sigma ADC" sheetId="22" r:id="rId22"/>
    <sheet name="Interface" sheetId="23" r:id="rId23"/>
    <sheet name="Touchscreen" sheetId="24" r:id="rId24"/>
    <sheet name="Motor Drivers" sheetId="25" r:id="rId25"/>
    <sheet name="RTCC" sheetId="26" r:id="rId26"/>
    <sheet name="Serial SRAM" sheetId="27" r:id="rId27"/>
    <sheet name="Serial EEPROM" sheetId="28" r:id="rId28"/>
    <sheet name="Parallel NOR Flash" sheetId="29" r:id="rId29"/>
    <sheet name="MOST" sheetId="30" r:id="rId30"/>
    <sheet name="AIS Ethernet" sheetId="31" r:id="rId31"/>
    <sheet name="AIS USB 2.0" sheetId="32" r:id="rId32"/>
    <sheet name="Kleer Wireless Audio" sheetId="33" r:id="rId33"/>
    <sheet name="Packages" sheetId="34" r:id="rId34"/>
  </sheets>
  <definedNames>
    <definedName name="_xlnm._FilterDatabase" localSheetId="2" hidden="1">'16-bit (PIC24F)'!$A$4:$AV$77</definedName>
    <definedName name="_xlnm._FilterDatabase" localSheetId="3" hidden="1">'16-bit (PIC24HJ and EP)'!$A$4:$AS$67</definedName>
    <definedName name="_xlnm._FilterDatabase" localSheetId="1" hidden="1">'8-bit'!$A$4:$AR$213</definedName>
    <definedName name="_xlnm._FilterDatabase" localSheetId="16" hidden="1">'Comparators'!$A$3:$J$3</definedName>
    <definedName name="_xlnm._FilterDatabase" localSheetId="20" hidden="1">'Digital Pot'!$A$3:$M$3</definedName>
    <definedName name="_xlnm._FilterDatabase" localSheetId="4" hidden="1">'dsPIC30F'!$A$4:$AN$4</definedName>
    <definedName name="_xlnm._FilterDatabase" localSheetId="5" hidden="1">'dsPIC33 GP'!$A$4:$AQ$34</definedName>
    <definedName name="_xlnm._FilterDatabase" localSheetId="6" hidden="1">'dsPIC33 MC &amp; MU &amp; GM'!$A$4:$AU$65</definedName>
    <definedName name="_xlnm._FilterDatabase" localSheetId="7" hidden="1">'dsPIC33 SMPS'!$A$4:$AW$4</definedName>
    <definedName name="_xlnm._FilterDatabase" localSheetId="11" hidden="1">'Linear Regulators'!$A$3:$L$3</definedName>
    <definedName name="_xlnm._FilterDatabase" localSheetId="14" hidden="1">'MOSFET Drivers'!$A$3:$M$3</definedName>
    <definedName name="_xlnm._FilterDatabase" localSheetId="15" hidden="1">'Op Amps'!$A$3:$I$3</definedName>
    <definedName name="_xlnm._FilterDatabase" localSheetId="28" hidden="1">'Parallel NOR Flash'!$A$4:$AP$7</definedName>
    <definedName name="_xlnm._FilterDatabase" localSheetId="9" hidden="1">'Switching Reg._ PWM Controller'!$A$3:$K$3</definedName>
    <definedName name="_xlnm._FilterDatabase" localSheetId="8" hidden="1">'Temp Sensors'!$A$3:$I$3</definedName>
  </definedNames>
  <calcPr fullCalcOnLoad="1"/>
</workbook>
</file>

<file path=xl/sharedStrings.xml><?xml version="1.0" encoding="utf-8"?>
<sst xmlns="http://schemas.openxmlformats.org/spreadsheetml/2006/main" count="15626" uniqueCount="2043">
  <si>
    <t>PIC10F200</t>
  </si>
  <si>
    <t>R</t>
  </si>
  <si>
    <t>BL</t>
  </si>
  <si>
    <t>–</t>
  </si>
  <si>
    <t>2V–5.5V</t>
  </si>
  <si>
    <t>4 MHz</t>
  </si>
  <si>
    <t>PIC10F202</t>
  </si>
  <si>
    <t>PIC10F204</t>
  </si>
  <si>
    <t>PIC10F206</t>
  </si>
  <si>
    <t>PIC10F220</t>
  </si>
  <si>
    <t>8 MHz</t>
  </si>
  <si>
    <t>4 MHz, 8 MHz</t>
  </si>
  <si>
    <t>PIC10F222</t>
  </si>
  <si>
    <t>PIC10F320</t>
  </si>
  <si>
    <t>MR</t>
  </si>
  <si>
    <t>RW</t>
  </si>
  <si>
    <t>1.8V–5.5V</t>
  </si>
  <si>
    <t>16 MHz</t>
  </si>
  <si>
    <t>PIC10F322</t>
  </si>
  <si>
    <t>PIC12F508</t>
  </si>
  <si>
    <t>PIC12F509</t>
  </si>
  <si>
    <t>PIC12F510</t>
  </si>
  <si>
    <t>PIC12F519</t>
  </si>
  <si>
    <t>PIC12F1501</t>
  </si>
  <si>
    <t>EMR</t>
  </si>
  <si>
    <t>20 MHz</t>
  </si>
  <si>
    <t>PIC12F609</t>
  </si>
  <si>
    <t>2V–15V</t>
  </si>
  <si>
    <t>PIC12F615</t>
  </si>
  <si>
    <t>PIC12F617</t>
  </si>
  <si>
    <t>PIC12F752</t>
  </si>
  <si>
    <t>PIC12F629</t>
  </si>
  <si>
    <t xml:space="preserve">PIC12F1822 </t>
  </si>
  <si>
    <t>1.8V-5.5V</t>
  </si>
  <si>
    <t>32 MHz</t>
  </si>
  <si>
    <t>32 MHz, 31 kHz</t>
  </si>
  <si>
    <t>PIC12F675</t>
  </si>
  <si>
    <t xml:space="preserve">PIC12F1840 </t>
  </si>
  <si>
    <t>32 MHz, 31 KHz</t>
  </si>
  <si>
    <t>PIC12F635</t>
  </si>
  <si>
    <t>8 MHz, 31 kHz</t>
  </si>
  <si>
    <t>KeeLoq®</t>
  </si>
  <si>
    <t>PIC12F683</t>
  </si>
  <si>
    <t>PIC16F753</t>
  </si>
  <si>
    <t>NR</t>
  </si>
  <si>
    <t>4/8 MHz</t>
  </si>
  <si>
    <t>PIC16F505</t>
  </si>
  <si>
    <t>PIC16F506</t>
  </si>
  <si>
    <t>PIC16F526</t>
  </si>
  <si>
    <t>PIC16F1503</t>
  </si>
  <si>
    <t>PIC16F610</t>
  </si>
  <si>
    <t>PIC16F616</t>
  </si>
  <si>
    <t xml:space="preserve">PIC16F1823 </t>
  </si>
  <si>
    <t xml:space="preserve">PIC16F1824 </t>
  </si>
  <si>
    <t>SW◊</t>
  </si>
  <si>
    <t>ü</t>
  </si>
  <si>
    <t>PIC16F630</t>
  </si>
  <si>
    <t xml:space="preserve">PIC16F1454 </t>
  </si>
  <si>
    <t>48 MHz</t>
  </si>
  <si>
    <t>48 MHz, 31 KHz</t>
  </si>
  <si>
    <t>Crystal Free USB</t>
  </si>
  <si>
    <t>PIC16F636</t>
  </si>
  <si>
    <t xml:space="preserve">PIC16F1825 </t>
  </si>
  <si>
    <t>PIC16F676</t>
  </si>
  <si>
    <t>PIC16F684</t>
  </si>
  <si>
    <t>PIC16F688</t>
  </si>
  <si>
    <t xml:space="preserve">PIC16F1455 </t>
  </si>
  <si>
    <t>PIC16F54</t>
  </si>
  <si>
    <t>PIC16F716</t>
  </si>
  <si>
    <t xml:space="preserve">PIC16F1826 </t>
  </si>
  <si>
    <t xml:space="preserve">PIC16F1827 </t>
  </si>
  <si>
    <t xml:space="preserve">PIC16F1847 </t>
  </si>
  <si>
    <t>PIC16F527</t>
  </si>
  <si>
    <t>EBL</t>
  </si>
  <si>
    <t>20 Mhz</t>
  </si>
  <si>
    <t>PIC16F1507</t>
  </si>
  <si>
    <t>PIC16F720</t>
  </si>
  <si>
    <t>16 MHz, 500 kHz</t>
  </si>
  <si>
    <t xml:space="preserve">PIC16F1508 </t>
  </si>
  <si>
    <t xml:space="preserve">PIC16F1509 </t>
  </si>
  <si>
    <t>PIC16F721</t>
  </si>
  <si>
    <t>PIC16F631</t>
  </si>
  <si>
    <t>PIC16F677</t>
  </si>
  <si>
    <t xml:space="preserve">PIC16F1828 </t>
  </si>
  <si>
    <t xml:space="preserve">PIC16F1829 </t>
  </si>
  <si>
    <t>PIC16F687</t>
  </si>
  <si>
    <t>PIC16F785</t>
  </si>
  <si>
    <t>PIC16F685</t>
  </si>
  <si>
    <t>PIC16F689</t>
  </si>
  <si>
    <t xml:space="preserve">PIC16F1459 </t>
  </si>
  <si>
    <t>1.8V– 5.5V</t>
  </si>
  <si>
    <t>PIC16F690</t>
  </si>
  <si>
    <t>2V– 5.5V</t>
  </si>
  <si>
    <t xml:space="preserve">PIC18F13K22 </t>
  </si>
  <si>
    <t>PIC18</t>
  </si>
  <si>
    <t>64 MHz</t>
  </si>
  <si>
    <t>64 MHz, 31 kHz</t>
  </si>
  <si>
    <t xml:space="preserve">PIC18F13K50 </t>
  </si>
  <si>
    <t xml:space="preserve">PIC18F14K22 </t>
  </si>
  <si>
    <t xml:space="preserve">PIC18F14K50 </t>
  </si>
  <si>
    <t>PIC16F570</t>
  </si>
  <si>
    <t xml:space="preserve">PIC16F1788 </t>
  </si>
  <si>
    <t>PIC16F57</t>
  </si>
  <si>
    <t xml:space="preserve">PIC16F722A </t>
  </si>
  <si>
    <t xml:space="preserve">PIC16LF1902 </t>
  </si>
  <si>
    <t>1.8V– 3.6V</t>
  </si>
  <si>
    <t xml:space="preserve">PIC16F1512 </t>
  </si>
  <si>
    <t>16 MHz, 31 KHz</t>
  </si>
  <si>
    <t xml:space="preserve">PIC16F723A </t>
  </si>
  <si>
    <t xml:space="preserve">PIC16LF1903 </t>
  </si>
  <si>
    <t xml:space="preserve">PIC16F1513 </t>
  </si>
  <si>
    <t xml:space="preserve">PIC16LF1906 </t>
  </si>
  <si>
    <t xml:space="preserve">PIC16F1516 </t>
  </si>
  <si>
    <t xml:space="preserve">PIC16F1518 </t>
  </si>
  <si>
    <t>PIC16F882</t>
  </si>
  <si>
    <t xml:space="preserve">PIC16F726 </t>
  </si>
  <si>
    <t xml:space="preserve">PIC16F1782 </t>
  </si>
  <si>
    <t xml:space="preserve">PIC16F1933 </t>
  </si>
  <si>
    <t xml:space="preserve">PIC18F23K20 </t>
  </si>
  <si>
    <t>16 MHz, 31 kHz</t>
  </si>
  <si>
    <t xml:space="preserve">PIC16F1783 </t>
  </si>
  <si>
    <t xml:space="preserve">PIC16F1936 </t>
  </si>
  <si>
    <t xml:space="preserve">PIC18F24K20 </t>
  </si>
  <si>
    <t>PIC16F883</t>
  </si>
  <si>
    <t xml:space="preserve">PIC16F1786 </t>
  </si>
  <si>
    <t xml:space="preserve">PIC16F1938 </t>
  </si>
  <si>
    <t xml:space="preserve">PIC18F25K20 </t>
  </si>
  <si>
    <t xml:space="preserve">PIC18F23K22 </t>
  </si>
  <si>
    <t xml:space="preserve">PIC18F24K22 </t>
  </si>
  <si>
    <t>PIC16F886</t>
  </si>
  <si>
    <t xml:space="preserve">PIC18F25K22 </t>
  </si>
  <si>
    <t xml:space="preserve">PIC18F24J11 </t>
  </si>
  <si>
    <t>2V– 3.6V</t>
  </si>
  <si>
    <t>Peripheral Pin Select, Deep Sleep Mode</t>
  </si>
  <si>
    <t xml:space="preserve">PIC18F24K50 </t>
  </si>
  <si>
    <t xml:space="preserve">PIC18F26K20 </t>
  </si>
  <si>
    <t xml:space="preserve">PIC18F25K50 </t>
  </si>
  <si>
    <t xml:space="preserve">PIC18F25J11 </t>
  </si>
  <si>
    <t xml:space="preserve">PIC18F24J50 </t>
  </si>
  <si>
    <t xml:space="preserve">PIC18F26K22 </t>
  </si>
  <si>
    <t xml:space="preserve">PIC18F25K80 </t>
  </si>
  <si>
    <t>Deep Sleep Mode</t>
  </si>
  <si>
    <t xml:space="preserve">PIC18F25J50 </t>
  </si>
  <si>
    <t xml:space="preserve">PIC18F26J11 </t>
  </si>
  <si>
    <t xml:space="preserve">PIC18F26K80 </t>
  </si>
  <si>
    <t xml:space="preserve">PIC18F26J13 </t>
  </si>
  <si>
    <t>SPI w/DMA</t>
  </si>
  <si>
    <t xml:space="preserve">PIC18F26J50 </t>
  </si>
  <si>
    <t xml:space="preserve">PIC18F26J53 </t>
  </si>
  <si>
    <t xml:space="preserve">PIC18F27J13 </t>
  </si>
  <si>
    <t xml:space="preserve">PIC18F27J53 </t>
  </si>
  <si>
    <t xml:space="preserve">PIC16F1789 </t>
  </si>
  <si>
    <t>PIC16F59</t>
  </si>
  <si>
    <t xml:space="preserve">PIC16LF1904 </t>
  </si>
  <si>
    <t xml:space="preserve">PIC16LF1907 </t>
  </si>
  <si>
    <t xml:space="preserve">PIC16F1517 </t>
  </si>
  <si>
    <t xml:space="preserve">PIC16F1519 </t>
  </si>
  <si>
    <t xml:space="preserve">PIC16F724 </t>
  </si>
  <si>
    <t xml:space="preserve">PIC16F1934 </t>
  </si>
  <si>
    <t xml:space="preserve">PIC18F43K20 </t>
  </si>
  <si>
    <t xml:space="preserve">PIC16F727 </t>
  </si>
  <si>
    <t xml:space="preserve">PIC16F1784 </t>
  </si>
  <si>
    <t xml:space="preserve">PIC16F1937 </t>
  </si>
  <si>
    <t xml:space="preserve">PIC18F44K20 </t>
  </si>
  <si>
    <t xml:space="preserve">PIC16F1787 </t>
  </si>
  <si>
    <t xml:space="preserve">PIC16F1939 </t>
  </si>
  <si>
    <t xml:space="preserve">PIC18F45K20 </t>
  </si>
  <si>
    <t>PIC16F884</t>
  </si>
  <si>
    <t xml:space="preserve">PIC18F43K22 </t>
  </si>
  <si>
    <t xml:space="preserve">PIC18F44K22 </t>
  </si>
  <si>
    <t>PIC16F887</t>
  </si>
  <si>
    <t xml:space="preserve">PIC18F46K20 </t>
  </si>
  <si>
    <t xml:space="preserve">PIC18F45K22 </t>
  </si>
  <si>
    <t xml:space="preserve">PIC18F44J11 </t>
  </si>
  <si>
    <t>TQFP (PT), QFN (ML)</t>
  </si>
  <si>
    <t xml:space="preserve">PIC18F45K50 </t>
  </si>
  <si>
    <t xml:space="preserve">PIC18F45J11 </t>
  </si>
  <si>
    <t xml:space="preserve">PIC18F44J50 </t>
  </si>
  <si>
    <t xml:space="preserve">PIC18F45K80 </t>
  </si>
  <si>
    <t xml:space="preserve">PIC18F46K22 </t>
  </si>
  <si>
    <t xml:space="preserve">PIC18F45J50 </t>
  </si>
  <si>
    <t xml:space="preserve">PIC18F46J11 </t>
  </si>
  <si>
    <t xml:space="preserve">PIC18F46K80 </t>
  </si>
  <si>
    <t xml:space="preserve">PIC18F46J13 </t>
  </si>
  <si>
    <t xml:space="preserve">PIC18F46J50 </t>
  </si>
  <si>
    <t xml:space="preserve">PIC18F46J53 </t>
  </si>
  <si>
    <t>Integrated LCD Driver, SPI w/DMA</t>
  </si>
  <si>
    <t xml:space="preserve">PIC18F47J13 </t>
  </si>
  <si>
    <t xml:space="preserve">PIC18F47J53 </t>
  </si>
  <si>
    <t xml:space="preserve">PIC16F1526 </t>
  </si>
  <si>
    <t>TQFP (PT), QFN (MR)</t>
  </si>
  <si>
    <t xml:space="preserve">PIC16F1527 </t>
  </si>
  <si>
    <t xml:space="preserve">PIC16F1946 </t>
  </si>
  <si>
    <t xml:space="preserve">PIC16F1947 </t>
  </si>
  <si>
    <t>PIC18F63J11</t>
  </si>
  <si>
    <t>40 MHz</t>
  </si>
  <si>
    <t>TQFP (PT)</t>
  </si>
  <si>
    <t>PIC18F64J11</t>
  </si>
  <si>
    <t xml:space="preserve">PIC18F65K22 </t>
  </si>
  <si>
    <t>31 kHz, 500 kHz,  16 MHz</t>
  </si>
  <si>
    <t xml:space="preserve">PIC18F65K90 </t>
  </si>
  <si>
    <t>PIC18F65J50</t>
  </si>
  <si>
    <t>PIC18F66J11</t>
  </si>
  <si>
    <t xml:space="preserve">PIC18F65K80 </t>
  </si>
  <si>
    <t xml:space="preserve">– </t>
  </si>
  <si>
    <t xml:space="preserve">PIC18F66K22 </t>
  </si>
  <si>
    <t xml:space="preserve">PIC18F66K90 </t>
  </si>
  <si>
    <t>PIC18F66J50</t>
  </si>
  <si>
    <t>PIC18F67J11</t>
  </si>
  <si>
    <t xml:space="preserve">PIC18F67K22 </t>
  </si>
  <si>
    <t xml:space="preserve">PIC18F66K80 </t>
  </si>
  <si>
    <t xml:space="preserve">PIC18F67K90 </t>
  </si>
  <si>
    <t>31 kHz, 500 kHz, 16 MHz</t>
  </si>
  <si>
    <t>PIC18F67J50</t>
  </si>
  <si>
    <t xml:space="preserve">PIC18F85K22 </t>
  </si>
  <si>
    <t xml:space="preserve">PIC18F85K90 </t>
  </si>
  <si>
    <t>PIC18F85J50</t>
  </si>
  <si>
    <t>2V–3.6V</t>
  </si>
  <si>
    <t>PIC18F86J11</t>
  </si>
  <si>
    <t xml:space="preserve">PIC18F86K22 </t>
  </si>
  <si>
    <t xml:space="preserve">PIC18F86K90 </t>
  </si>
  <si>
    <t>PIC18F86J50</t>
  </si>
  <si>
    <t>PIC18F87J11</t>
  </si>
  <si>
    <t xml:space="preserve"> TQFP (PT)</t>
  </si>
  <si>
    <t xml:space="preserve">PIC18F87K22 </t>
  </si>
  <si>
    <t xml:space="preserve">PIC18F87K90 </t>
  </si>
  <si>
    <t>PIC18F87J50</t>
  </si>
  <si>
    <t>PIC18F86J72</t>
  </si>
  <si>
    <t xml:space="preserve">TQFP (PT) </t>
  </si>
  <si>
    <t>2 × 24-bit ADC, RTCC</t>
  </si>
  <si>
    <t>PIC18F87J72</t>
  </si>
  <si>
    <t xml:space="preserve">PIC24F04KL100 </t>
  </si>
  <si>
    <t>PIC24</t>
  </si>
  <si>
    <t>AN1095(1)</t>
  </si>
  <si>
    <t>1.8V–3.6V</t>
  </si>
  <si>
    <t>8 MHz, 32 kHz</t>
  </si>
  <si>
    <t>1 UART, 1 SPI/I2C™ (MSSP)</t>
  </si>
  <si>
    <t>BOR, HLVD, POR, PWRT, WDT, XLP</t>
  </si>
  <si>
    <t xml:space="preserve">PIC24F04KA200 </t>
  </si>
  <si>
    <t xml:space="preserve">1 UART, 1 SPI, 1 I2C </t>
  </si>
  <si>
    <t>BOR, POR, WDT, Deep Sleep, XLP</t>
  </si>
  <si>
    <t xml:space="preserve">PIC24F08KL200 </t>
  </si>
  <si>
    <t>1 UART, 1 SPI/I2C (MSSP)</t>
  </si>
  <si>
    <t xml:space="preserve">PIC24F04KL101 </t>
  </si>
  <si>
    <t xml:space="preserve">PIC24F04KA201 </t>
  </si>
  <si>
    <t xml:space="preserve">PIC24F08KL201 </t>
  </si>
  <si>
    <t xml:space="preserve">PIC24F08KL301 </t>
  </si>
  <si>
    <t>2 UART, 2 SPI/I2C (MSSP)</t>
  </si>
  <si>
    <t xml:space="preserve">PIC24F08KL401 </t>
  </si>
  <si>
    <t xml:space="preserve">PIC24F16KL401 </t>
  </si>
  <si>
    <t xml:space="preserve">PIC24F08KA101 </t>
  </si>
  <si>
    <t>2 UART, 1 SPI, 1 I2C</t>
  </si>
  <si>
    <t>BOR, POR, WDT, Deep Sleep, XLP</t>
  </si>
  <si>
    <t xml:space="preserve">PIC24F16KA101 </t>
  </si>
  <si>
    <t>PIC24FJ32MC101</t>
  </si>
  <si>
    <t>7.37 MHz, 32 kHz</t>
  </si>
  <si>
    <t>1 UART, 1 SPI, 1 I2C</t>
  </si>
  <si>
    <t>BOR, POR, WDT</t>
  </si>
  <si>
    <t xml:space="preserve">PIC24FJ16MC101 </t>
  </si>
  <si>
    <t xml:space="preserve">PIC24F16KA301 </t>
  </si>
  <si>
    <t>2 UART, 2 SPI, 2 I2C</t>
  </si>
  <si>
    <t>PWRT, HLVD, POR, OST, WDT</t>
  </si>
  <si>
    <t xml:space="preserve">PIC24F32KA301 </t>
  </si>
  <si>
    <t xml:space="preserve">PIC24F08KL302 </t>
  </si>
  <si>
    <t xml:space="preserve">PIC24F08KL402 </t>
  </si>
  <si>
    <t xml:space="preserve">PIC24F16KL402 </t>
  </si>
  <si>
    <t xml:space="preserve">PIC24F08KA102 </t>
  </si>
  <si>
    <t xml:space="preserve">PIC24F16KA102 </t>
  </si>
  <si>
    <t xml:space="preserve">PIC24FJ16MC102 </t>
  </si>
  <si>
    <t>PIC24FJ32MC102</t>
  </si>
  <si>
    <t>PIC24FJ16GA002</t>
  </si>
  <si>
    <t>BOR, LVD, POR, WDT</t>
  </si>
  <si>
    <t>PIC24FJ32GA002</t>
  </si>
  <si>
    <t xml:space="preserve">2 UART, 2 SPI, 2 I2C </t>
  </si>
  <si>
    <t xml:space="preserve">PIC24F16KA302 </t>
  </si>
  <si>
    <t xml:space="preserve">PIC24F32KA302 </t>
  </si>
  <si>
    <t xml:space="preserve">PIC24FJ32GA102 </t>
  </si>
  <si>
    <t>BOR, LVD, POR, WDT, Deep Sleep, XLP</t>
  </si>
  <si>
    <t xml:space="preserve">PIC24FJ32GB002 </t>
  </si>
  <si>
    <t>PIC24FJ64GA002</t>
  </si>
  <si>
    <t xml:space="preserve">PIC24FJ64GA102 </t>
  </si>
  <si>
    <t xml:space="preserve">PIC24FJ64GB002 </t>
  </si>
  <si>
    <t>PIC24FJ16GA004</t>
  </si>
  <si>
    <t>2 UART, 2 SPI, 2 I2C™</t>
  </si>
  <si>
    <t>PIC24FJ32MC104</t>
  </si>
  <si>
    <t>BOR POR, WDT</t>
  </si>
  <si>
    <t>PIC24FJ32GA004</t>
  </si>
  <si>
    <t xml:space="preserve">PIC24F16KA304 </t>
  </si>
  <si>
    <t>TQFP (PT), QFN (ML), UQFN (MV)</t>
  </si>
  <si>
    <t xml:space="preserve">PIC24FJ32GA104 </t>
  </si>
  <si>
    <t xml:space="preserve">PIC24F32KA304 </t>
  </si>
  <si>
    <t xml:space="preserve">PIC24FJ32GB004 </t>
  </si>
  <si>
    <t>PIC24FJ64GA004</t>
  </si>
  <si>
    <t xml:space="preserve">PIC24FJ64GA104 </t>
  </si>
  <si>
    <t xml:space="preserve">PIC24FJ64GB004 </t>
  </si>
  <si>
    <t xml:space="preserve">PIC24FJ64GA306 </t>
  </si>
  <si>
    <t>4 UART, 2 SPI, 2 I2C</t>
  </si>
  <si>
    <t>BOR, LVD, POR, WDT, XLP, Deep Sleep</t>
  </si>
  <si>
    <t xml:space="preserve">PIC24FJ128GA306 </t>
  </si>
  <si>
    <t>PIC24FJ64GA106</t>
  </si>
  <si>
    <t>4 UART, 3 SPI, 3 I2C</t>
  </si>
  <si>
    <t>BOR, POR, WDT</t>
  </si>
  <si>
    <t>PIC24FJ128GA106</t>
  </si>
  <si>
    <t xml:space="preserve">4 UART, 3 SPI, 3 I2C </t>
  </si>
  <si>
    <t>PIC24FJ64GB106</t>
  </si>
  <si>
    <t>PIC24FJ128GB106</t>
  </si>
  <si>
    <t>PIC24FJ256GA106</t>
  </si>
  <si>
    <t xml:space="preserve">R </t>
  </si>
  <si>
    <t>PIC24FJ64GA108</t>
  </si>
  <si>
    <t xml:space="preserve">PIC24FJ128GA108 </t>
  </si>
  <si>
    <t xml:space="preserve"> –</t>
  </si>
  <si>
    <t xml:space="preserve">PIC24FJ64GB108 </t>
  </si>
  <si>
    <t xml:space="preserve">PIC24FJ128GB108 </t>
  </si>
  <si>
    <t xml:space="preserve">4 UART, 3 SPI, 3 I2C™ </t>
  </si>
  <si>
    <t xml:space="preserve">PIC24FJ256GA108 </t>
  </si>
  <si>
    <t xml:space="preserve">PIC24FJ256GB108 </t>
  </si>
  <si>
    <t>PIC24FJ64GA110</t>
  </si>
  <si>
    <t>TQFP (PT), BGA121 (BG)</t>
  </si>
  <si>
    <t xml:space="preserve">PIC24FJ128GA110 </t>
  </si>
  <si>
    <t xml:space="preserve">PIC24FJ64GB110 </t>
  </si>
  <si>
    <t xml:space="preserve">PIC24FJ128GB110 </t>
  </si>
  <si>
    <t>16 MHz, 32 kHz</t>
  </si>
  <si>
    <t xml:space="preserve">PIC24FJ256GA110 </t>
  </si>
  <si>
    <t xml:space="preserve">PIC24HJ12GP201 </t>
  </si>
  <si>
    <t>6 ch</t>
  </si>
  <si>
    <t xml:space="preserve">1 UART, 1 SPI, 1 I2C™ </t>
  </si>
  <si>
    <t>PBOR, POR, WDT</t>
  </si>
  <si>
    <t>PIC24EP32MC202</t>
  </si>
  <si>
    <t>6 ch</t>
  </si>
  <si>
    <t>1 +2‡</t>
  </si>
  <si>
    <t>2 UART, 2 SPI, 1 I2C</t>
  </si>
  <si>
    <t>PBOR, POR, WDT</t>
  </si>
  <si>
    <t>PIC24EP32GP202</t>
  </si>
  <si>
    <t>SPDIP (SP), SOIC (SO), SSOP (SS), QFN (MM)</t>
  </si>
  <si>
    <t xml:space="preserve">PIC24HJ12GP202 </t>
  </si>
  <si>
    <t>10 ch</t>
  </si>
  <si>
    <t xml:space="preserve">PIC24HJ32GP202 </t>
  </si>
  <si>
    <t>10 ch</t>
  </si>
  <si>
    <t>PIC24EP512MC202</t>
  </si>
  <si>
    <t>PIC24EP512GP202</t>
  </si>
  <si>
    <t xml:space="preserve">6 ch </t>
  </si>
  <si>
    <t xml:space="preserve">1 +2‡ </t>
  </si>
  <si>
    <t>PIC24EP64GP202</t>
  </si>
  <si>
    <t>PIC24EP64MC202</t>
  </si>
  <si>
    <t>PIC24EP128MC202</t>
  </si>
  <si>
    <t>PIC24EP128GP202</t>
  </si>
  <si>
    <t xml:space="preserve">PIC24HJ32GP302 </t>
  </si>
  <si>
    <t xml:space="preserve">2 UART, 2 SPI, 1 I2C </t>
  </si>
  <si>
    <t xml:space="preserve">PIC24HJ64GP202 </t>
  </si>
  <si>
    <t>PIC24EP256MC202</t>
  </si>
  <si>
    <t>PIC24EP256GP202</t>
  </si>
  <si>
    <t>PIC24HJ64GP502</t>
  </si>
  <si>
    <t xml:space="preserve">PIC24HJ128GP202 </t>
  </si>
  <si>
    <t xml:space="preserve">PIC24HJ128GP502 </t>
  </si>
  <si>
    <t>8 ch</t>
  </si>
  <si>
    <t>PIC24EP32GP204</t>
  </si>
  <si>
    <t>9 ch</t>
  </si>
  <si>
    <t>1 +3‡</t>
  </si>
  <si>
    <t>PIC24EP32MC204</t>
  </si>
  <si>
    <t>PIC24HJ16GP304</t>
  </si>
  <si>
    <t>13 ch</t>
  </si>
  <si>
    <t xml:space="preserve">PIC24HJ32GP204 </t>
  </si>
  <si>
    <t>PIC24EP512MC204</t>
  </si>
  <si>
    <t>PIC24EP512GP204</t>
  </si>
  <si>
    <t>PIC24EP64GP204</t>
  </si>
  <si>
    <t xml:space="preserve">9 ch </t>
  </si>
  <si>
    <t xml:space="preserve">PIC24EP64MC204 </t>
  </si>
  <si>
    <t>PIC24EP128MC204</t>
  </si>
  <si>
    <t xml:space="preserve">1 +3‡ </t>
  </si>
  <si>
    <t>2 UART, 2 SPI, 1 I2C™</t>
  </si>
  <si>
    <t>PIC24EP128GP204</t>
  </si>
  <si>
    <t xml:space="preserve">PIC24HJ32GP304 </t>
  </si>
  <si>
    <t>PIC24EP256MC204</t>
  </si>
  <si>
    <t>PIC24EP256GP204</t>
  </si>
  <si>
    <t xml:space="preserve">PIC24HJ64GP204 </t>
  </si>
  <si>
    <t>PIC24HJ64GP504</t>
  </si>
  <si>
    <t xml:space="preserve">PIC24HJ128GP204 </t>
  </si>
  <si>
    <t xml:space="preserve">PIC24HJ128GP504 </t>
  </si>
  <si>
    <t>PIC24EP512MC206</t>
  </si>
  <si>
    <t>16 ch</t>
  </si>
  <si>
    <t>PIC24EP512GP206</t>
  </si>
  <si>
    <t xml:space="preserve">16 ch </t>
  </si>
  <si>
    <t>PIC24EP64GP206</t>
  </si>
  <si>
    <t>PIC24EP64MC206</t>
  </si>
  <si>
    <t>PIC24EP128MC206</t>
  </si>
  <si>
    <t>PIC24EP128GP206</t>
  </si>
  <si>
    <t xml:space="preserve">PIC24HJ64GP206A </t>
  </si>
  <si>
    <t>18 ch</t>
  </si>
  <si>
    <t>PIC24EP256GP206</t>
  </si>
  <si>
    <t>PIC24EP256MC206</t>
  </si>
  <si>
    <t xml:space="preserve">PIC24HJ64GP506A </t>
  </si>
  <si>
    <t xml:space="preserve">PIC24HJ128GP206A </t>
  </si>
  <si>
    <t xml:space="preserve">PIC24HJ128GP306A </t>
  </si>
  <si>
    <t>PIC24HJ128GP506A</t>
  </si>
  <si>
    <t>PIC24HJ256GP206A</t>
  </si>
  <si>
    <t>TQFP (PT, PF)</t>
  </si>
  <si>
    <t>PIC24EP512GP806</t>
  </si>
  <si>
    <t>AN1095</t>
  </si>
  <si>
    <t>-</t>
  </si>
  <si>
    <t>24 ch, 2-A/D</t>
  </si>
  <si>
    <t xml:space="preserve">PIC24HJ64GP210A </t>
  </si>
  <si>
    <t>32 ch</t>
  </si>
  <si>
    <t xml:space="preserve">PIC24HJ64GP510A </t>
  </si>
  <si>
    <t xml:space="preserve">PIC24HJ128GP210A </t>
  </si>
  <si>
    <t>32 ch</t>
  </si>
  <si>
    <t xml:space="preserve">PIC24HJ128GP310A </t>
  </si>
  <si>
    <t xml:space="preserve">PIC24HJ128GP510A </t>
  </si>
  <si>
    <t xml:space="preserve">PIC24HJ256GP210A </t>
  </si>
  <si>
    <t xml:space="preserve">PIC24HJ256GP610A </t>
  </si>
  <si>
    <t>2-ADC  32 ch</t>
  </si>
  <si>
    <t xml:space="preserve">PIC24EP256GU810 </t>
  </si>
  <si>
    <t>2-ADC 32 ch</t>
  </si>
  <si>
    <t>4 UART, 4 SPI, 2 I2C</t>
  </si>
  <si>
    <t xml:space="preserve">PIC24EP512GU810 </t>
  </si>
  <si>
    <t xml:space="preserve">PIC24EP256GU814 </t>
  </si>
  <si>
    <t>TQFP (PH), LQFP (PL)</t>
  </si>
  <si>
    <t xml:space="preserve">PIC24EP512GU814 </t>
  </si>
  <si>
    <t xml:space="preserve">dsPIC30F3012 </t>
  </si>
  <si>
    <t>dsPIC®</t>
  </si>
  <si>
    <t>2.5V–5.5V</t>
  </si>
  <si>
    <t>8 × 12-bit @ 200 (ksps)</t>
  </si>
  <si>
    <t>1 UART, 1 SPI, 1 I2C™</t>
  </si>
  <si>
    <t>PBOR, LVD, POR, WDT</t>
  </si>
  <si>
    <t xml:space="preserve">dsPIC30F2010 </t>
  </si>
  <si>
    <t>dsPIC</t>
  </si>
  <si>
    <t>6 × 10-bit @ 1000 (ksps)</t>
  </si>
  <si>
    <t xml:space="preserve">dsPIC30F3013 </t>
  </si>
  <si>
    <t>10 × 12-bit @ 200 (ksps)</t>
  </si>
  <si>
    <t xml:space="preserve">dsPIC30F4012 </t>
  </si>
  <si>
    <t xml:space="preserve">dsPIC30F4013 </t>
  </si>
  <si>
    <t>13 × 12-bit @ 200 (ksps)</t>
  </si>
  <si>
    <t xml:space="preserve">dsPIC30F4011 </t>
  </si>
  <si>
    <t>9 × 10-bit @ 1000 (ksps)</t>
  </si>
  <si>
    <t xml:space="preserve">2 UART, 1 SPI, 1 I2C </t>
  </si>
  <si>
    <t xml:space="preserve">dsPIC30F5015 </t>
  </si>
  <si>
    <t>16 × 10-bit @ 1000 (ksps)</t>
  </si>
  <si>
    <t xml:space="preserve">1 UART, 2 SPI, 1 I2C </t>
  </si>
  <si>
    <t xml:space="preserve">dsPIC30F6011A </t>
  </si>
  <si>
    <t>16 × 12-bit @ 200 (ksps)</t>
  </si>
  <si>
    <t xml:space="preserve">dsPIC30F5016 </t>
  </si>
  <si>
    <t>TQFP (PF)</t>
  </si>
  <si>
    <t xml:space="preserve">dsPIC30F6014A </t>
  </si>
  <si>
    <t xml:space="preserve">dsPIC30F6010A </t>
  </si>
  <si>
    <t xml:space="preserve">dsPIC33FJ16GP101 </t>
  </si>
  <si>
    <t>4 Ch (10-bit)</t>
  </si>
  <si>
    <t>dsPIC33FJ32GP101</t>
  </si>
  <si>
    <t>dsPIC33FJ32GP102</t>
  </si>
  <si>
    <t xml:space="preserve">dsPIC33FJ16GP102 </t>
  </si>
  <si>
    <t>6 Ch (10-bit)</t>
  </si>
  <si>
    <t>dsPIC33EP32GP502</t>
  </si>
  <si>
    <t>dsPIC33EP64GP502</t>
  </si>
  <si>
    <t>dsPIC33EP512GP502</t>
  </si>
  <si>
    <t>dsPIC33EP128GP502</t>
  </si>
  <si>
    <t>dsPIC33EP256GP502</t>
  </si>
  <si>
    <t xml:space="preserve">dsPIC33FJ64GP802 </t>
  </si>
  <si>
    <t>2 × 16-bit  @ 100 (ksps)</t>
  </si>
  <si>
    <t xml:space="preserve">dsPIC33FJ128GP802 </t>
  </si>
  <si>
    <t>dsPIC33FJ32GP104</t>
  </si>
  <si>
    <t>14 ch</t>
  </si>
  <si>
    <t>dsPIC33EP32GP504</t>
  </si>
  <si>
    <t>13 ch</t>
  </si>
  <si>
    <t>dsPIC33EP64GP504</t>
  </si>
  <si>
    <t>dsPIC33EP128GP504</t>
  </si>
  <si>
    <t>dsPIC33EP256GP504</t>
  </si>
  <si>
    <t xml:space="preserve">dsPIC33FJ64GP804 </t>
  </si>
  <si>
    <t xml:space="preserve">dsPIC33FJ128GP804 </t>
  </si>
  <si>
    <t>dsPIC33EP64GP506</t>
  </si>
  <si>
    <t>dsPIC33EP512GP506</t>
  </si>
  <si>
    <t>dsPIC33EP128GP506</t>
  </si>
  <si>
    <t>dsPIC33EP256GP506</t>
  </si>
  <si>
    <t>dsPIC33EP512GP806</t>
  </si>
  <si>
    <t>24 ch, 2-ADC</t>
  </si>
  <si>
    <t xml:space="preserve">dsPIC33FJ64GP310A </t>
  </si>
  <si>
    <t xml:space="preserve">dsPIC33FJ128GP310A </t>
  </si>
  <si>
    <t xml:space="preserve">dsPIC33FJ64GP710A </t>
  </si>
  <si>
    <t>32 ch 2-ADC</t>
  </si>
  <si>
    <t xml:space="preserve">dsPIC33FJ256GP510A </t>
  </si>
  <si>
    <t>dsPIC33FJ128GP710A</t>
  </si>
  <si>
    <t xml:space="preserve">dsPIC33FJ256GP710A </t>
  </si>
  <si>
    <t xml:space="preserve">dsPIC33FJ16MC101 </t>
  </si>
  <si>
    <t>4 ch (10-bit)</t>
  </si>
  <si>
    <t>dsPIC33FJ32MC101</t>
  </si>
  <si>
    <t xml:space="preserve">dsPIC33FJ16MC102 </t>
  </si>
  <si>
    <t>6 ch (10-bit)</t>
  </si>
  <si>
    <t>dsPIC33FJ32MC102</t>
  </si>
  <si>
    <t>dsPIC33EP32MC502</t>
  </si>
  <si>
    <t>dsPIC33EP64MC202</t>
  </si>
  <si>
    <t>dsPIC33EP512MC202</t>
  </si>
  <si>
    <t>dsPIC33EP512MC502</t>
  </si>
  <si>
    <t>dsPIC33EP64MC502</t>
  </si>
  <si>
    <t>dsPIC33EP128MC202</t>
  </si>
  <si>
    <t>dsPIC33EP128MC502</t>
  </si>
  <si>
    <t>dsPIC33EP256MC202</t>
  </si>
  <si>
    <t>dsPIC33EP256MC502</t>
  </si>
  <si>
    <t>dsPIC33FJ32MC104</t>
  </si>
  <si>
    <t>dsPIC33EP32MC204</t>
  </si>
  <si>
    <t>dsPIC33EP32MC504</t>
  </si>
  <si>
    <t>dsPIC33EP64MC204</t>
  </si>
  <si>
    <t>dsPIC33EP512MC204</t>
  </si>
  <si>
    <t>dsPIC33EP512MC504</t>
  </si>
  <si>
    <t>dsPIC33EP128MC204</t>
  </si>
  <si>
    <t>dsPIC33EP128MC504</t>
  </si>
  <si>
    <t>dsPIC33EP256MC204</t>
  </si>
  <si>
    <t>dsPIC33EP256MC504</t>
  </si>
  <si>
    <t>dsPIC33EP64MC206</t>
  </si>
  <si>
    <t>dsPIC33EP512MC206</t>
  </si>
  <si>
    <t>dsPIC33EP512MC506</t>
  </si>
  <si>
    <t>dsPIC33EP64MC506</t>
  </si>
  <si>
    <t>dsPIC33EP128MC206</t>
  </si>
  <si>
    <t>dsPIC33EP128MC506</t>
  </si>
  <si>
    <t>dsPIC33EP256MC206</t>
  </si>
  <si>
    <t>dsPIC33EP256MC506</t>
  </si>
  <si>
    <t xml:space="preserve">dsPIC33EP256MU806 </t>
  </si>
  <si>
    <t xml:space="preserve">4 UART, 4 SPI, 2 I2C </t>
  </si>
  <si>
    <t>dsPIC33EP512MC806</t>
  </si>
  <si>
    <t>24 ch,  2-ADC</t>
  </si>
  <si>
    <t xml:space="preserve">dsPIC33FJ64MC510A </t>
  </si>
  <si>
    <t>24 ch</t>
  </si>
  <si>
    <t xml:space="preserve">dsPIC33FJ128MC510A </t>
  </si>
  <si>
    <t xml:space="preserve">dsPIC33FJ64MC710A </t>
  </si>
  <si>
    <t xml:space="preserve">dsPIC33FJ256MC510A </t>
  </si>
  <si>
    <t xml:space="preserve">dsPIC33FJ128MC710A </t>
  </si>
  <si>
    <t>dsPIC33FJ256MC710A</t>
  </si>
  <si>
    <t xml:space="preserve">dsPIC33EP256MU810 </t>
  </si>
  <si>
    <t>32 ch,  2-ADC</t>
  </si>
  <si>
    <t xml:space="preserve">dsPIC33EP512MU810 </t>
  </si>
  <si>
    <t xml:space="preserve">dsPIC33EP256MU814 </t>
  </si>
  <si>
    <t xml:space="preserve">dsPIC33EP512MU814 </t>
  </si>
  <si>
    <t>dsPIC33FJ06GS001</t>
  </si>
  <si>
    <t>2 × 10-bit</t>
  </si>
  <si>
    <t>dsPIC33FJ06GS101A</t>
  </si>
  <si>
    <t xml:space="preserve">dsPIC33FJ06GS101 </t>
  </si>
  <si>
    <t>SOIC (SO)</t>
  </si>
  <si>
    <t>dsPIC33FJ06GS102A</t>
  </si>
  <si>
    <t xml:space="preserve">dsPIC33FJ06GS102 </t>
  </si>
  <si>
    <t>dsPIC33FJ06GS202A</t>
  </si>
  <si>
    <t xml:space="preserve">dsPIC33FJ06GS202 </t>
  </si>
  <si>
    <t>dsPIC33FJ09GS302</t>
  </si>
  <si>
    <t xml:space="preserve">dsPIC33FJ16GS402 </t>
  </si>
  <si>
    <t xml:space="preserve">dsPIC33FJ16GS502 </t>
  </si>
  <si>
    <t>8 ch, 2-ADC*</t>
  </si>
  <si>
    <t>4 × 10-bit</t>
  </si>
  <si>
    <t xml:space="preserve">dsPIC33FJ16GS404 </t>
  </si>
  <si>
    <t xml:space="preserve">dsPIC33FJ16GS504 </t>
  </si>
  <si>
    <t>12 ch, 2-ADC*</t>
  </si>
  <si>
    <t>4 × 10-bit </t>
  </si>
  <si>
    <t>dsPIC33FJ32GS406</t>
  </si>
  <si>
    <t>dsPIC33FJ64GS406</t>
  </si>
  <si>
    <t>dsPIC33FJ32GS606</t>
  </si>
  <si>
    <t>16 ch, 2-ADC*</t>
  </si>
  <si>
    <t>dsPIC33FJ64GS606</t>
  </si>
  <si>
    <t>dsPIC33FJ32GS608</t>
  </si>
  <si>
    <t>18 ch, 2-ADC*</t>
  </si>
  <si>
    <t>dsPIC33FJ64GS608</t>
  </si>
  <si>
    <t>dsPIC33FJ32GS610</t>
  </si>
  <si>
    <t>24 ch, 2-ADC*</t>
  </si>
  <si>
    <t>TQFP (PF, PT)</t>
  </si>
  <si>
    <t>dsPIC33FJ64GS610</t>
  </si>
  <si>
    <t>MCP9501/2/3/4</t>
  </si>
  <si>
    <t>±0.5</t>
  </si>
  <si>
    <t>±3</t>
  </si>
  <si>
    <t>−55 to +125</t>
  </si>
  <si>
    <t>+2.7 to +5.5</t>
  </si>
  <si>
    <t>Cross to MAX6501/2/3/4, Open-drain and push-pull output options</t>
  </si>
  <si>
    <t>SOT-23A</t>
  </si>
  <si>
    <t xml:space="preserve">MCP9509/10 </t>
  </si>
  <si>
    <t xml:space="preserve">±0.5 </t>
  </si>
  <si>
    <t xml:space="preserve">NS </t>
  </si>
  <si>
    <t xml:space="preserve">−40 to +125 </t>
  </si>
  <si>
    <t>Resistor-programmable temperature switch</t>
  </si>
  <si>
    <t xml:space="preserve">MCP9700/01 </t>
  </si>
  <si>
    <t xml:space="preserve">±1 </t>
  </si>
  <si>
    <t xml:space="preserve">±4 </t>
  </si>
  <si>
    <t xml:space="preserve">−40 to +150 </t>
  </si>
  <si>
    <t>+2.3 to +5.5</t>
  </si>
  <si>
    <t>Linear Active Thermistor® IC</t>
  </si>
  <si>
    <t>SOT-23A, TO-92, SC70</t>
  </si>
  <si>
    <t xml:space="preserve">MCP9700/01A </t>
  </si>
  <si>
    <t xml:space="preserve">±2 </t>
  </si>
  <si>
    <t>Linear Active Thermistor IC</t>
  </si>
  <si>
    <t xml:space="preserve">SOT-23A, TO-92, SC70 </t>
  </si>
  <si>
    <t xml:space="preserve">TC1046 </t>
  </si>
  <si>
    <t>+2.7 to +4.4</t>
  </si>
  <si>
    <t xml:space="preserve">High precision temperature-to-voltage converter, 6.25 mV/°C </t>
  </si>
  <si>
    <t xml:space="preserve">TC1047A </t>
  </si>
  <si>
    <t>+2.5 to +5.5</t>
  </si>
  <si>
    <t xml:space="preserve">High precision temperature-to-voltage converter, 10 mV/°C </t>
  </si>
  <si>
    <t>MCP9808</t>
  </si>
  <si>
    <t>±0.25</t>
  </si>
  <si>
    <t>−40 to +125</t>
  </si>
  <si>
    <t>0.5°C temperature accuracy from −10°C to +100°C</t>
  </si>
  <si>
    <t xml:space="preserve">MSOP, DFN </t>
  </si>
  <si>
    <t xml:space="preserve">MCP9800/1/2/3 </t>
  </si>
  <si>
    <t xml:space="preserve">−55 to +125 </t>
  </si>
  <si>
    <t xml:space="preserve">SMbus/I2C™ compatible interface, 0.0625°C to 0.5°C adj. resolution, Power-saving one-shot temperature measurement </t>
  </si>
  <si>
    <t xml:space="preserve">SOIC, MSOP, SOT-23A </t>
  </si>
  <si>
    <t xml:space="preserve">MCP9804 </t>
  </si>
  <si>
    <t xml:space="preserve">±0.25 </t>
  </si>
  <si>
    <t xml:space="preserve">User programmable temperature limits with alert output, 1°C temp. accuracy from −40°C to +125°C </t>
  </si>
  <si>
    <t xml:space="preserve">MCP9843 </t>
  </si>
  <si>
    <t>±1</t>
  </si>
  <si>
    <t xml:space="preserve">−20 to +125 </t>
  </si>
  <si>
    <t>+3.0 to +3.6</t>
  </si>
  <si>
    <t xml:space="preserve">JEDEC compatible register set, SMbus/I2C compatible interface, Programmable, Shut-down modes and EVENT output </t>
  </si>
  <si>
    <t xml:space="preserve">TSSOP, DFN </t>
  </si>
  <si>
    <t xml:space="preserve">MCP98243 </t>
  </si>
  <si>
    <t xml:space="preserve">±3 </t>
  </si>
  <si>
    <t xml:space="preserve">Serial output temperature sensor with integrated EEPROM </t>
  </si>
  <si>
    <t xml:space="preserve">TSSOP, DFN, TDFN </t>
  </si>
  <si>
    <t xml:space="preserve">TCN75A </t>
  </si>
  <si>
    <t xml:space="preserve">SMbus/I2C compatible interface, Power-saving one-shot temperature measurement, Multi-drop capability, 0.0625°C to 0.5°C adjustable temperature resolution </t>
  </si>
  <si>
    <t>SOIC, MSOP</t>
  </si>
  <si>
    <t xml:space="preserve">TC1303/04/13 </t>
  </si>
  <si>
    <t xml:space="preserve">2.7 to 5.5 </t>
  </si>
  <si>
    <t xml:space="preserve">−40 to +85 </t>
  </si>
  <si>
    <t xml:space="preserve">PFM/PWM </t>
  </si>
  <si>
    <t xml:space="preserve">65/600 </t>
  </si>
  <si>
    <t>Synchronous Buck Regulator, LDO w/Power Good with PFM/PWM auto-switching, Power Good output or Power Sequencing</t>
  </si>
  <si>
    <t>MCP1602/3</t>
  </si>
  <si>
    <t xml:space="preserve">0.8 to 4.5 /4.0 </t>
  </si>
  <si>
    <t xml:space="preserve"> 35/45</t>
  </si>
  <si>
    <t xml:space="preserve">Synchronous Buck Regulator PFM, PWM auto-switching, UVLO, Soft-start, Power Good indicator, Over-temperature/current protection </t>
  </si>
  <si>
    <t xml:space="preserve">MSOP, DFN, TSOT </t>
  </si>
  <si>
    <t>MCP1630/V 1631/V</t>
  </si>
  <si>
    <t>3.0 to 5.5</t>
  </si>
  <si>
    <t>PWM</t>
  </si>
  <si>
    <t>1000/2000</t>
  </si>
  <si>
    <t>2800/3700</t>
  </si>
  <si>
    <t>Ext</t>
  </si>
  <si>
    <t>Current/Voltage mode PWM controller, UVLO, Short Circuit and Over-temperature Protection, Integrated MOSFET driver</t>
  </si>
  <si>
    <t>MSOP, SSOP, TSSOP, DFN</t>
  </si>
  <si>
    <t>MCP1631HV/VHV</t>
  </si>
  <si>
    <t>3.5 to 16</t>
  </si>
  <si>
    <t>Current/Voltage mode PWM controller with integrated 16V LDO, UVLO, Integrated error, Current and voltage sense amplifier, Overvoltage comparator and MOSFET driver</t>
  </si>
  <si>
    <t>SSOP, TSSOP</t>
  </si>
  <si>
    <t>MCP1640/B/C/D</t>
  </si>
  <si>
    <t>0.65 to 6</t>
  </si>
  <si>
    <t>2.0 to 5.5</t>
  </si>
  <si>
    <t>−40 to +85</t>
  </si>
  <si>
    <t>PWM or PWM/PFM</t>
  </si>
  <si>
    <t>Integrated synchronous boost regulator, −0.65V start-up voltage, Soft-start, True load disconnect or input-to-output bypass option</t>
  </si>
  <si>
    <t>SOT-23, DFN</t>
  </si>
  <si>
    <t>MCP1650/1/2/3</t>
  </si>
  <si>
    <t>2.7 to 5.5</t>
  </si>
  <si>
    <t>2.5 to ext. tx limited</t>
  </si>
  <si>
    <t>Constant Frequency</t>
  </si>
  <si>
    <t xml:space="preserve">560/440 </t>
  </si>
  <si>
    <t xml:space="preserve">Step-up DC/DC Controller with shutdown control, Low battery detect, Power Good indicator, UVLO, Soft start </t>
  </si>
  <si>
    <t xml:space="preserve">MSOP </t>
  </si>
  <si>
    <t>4.0 to 30</t>
  </si>
  <si>
    <t>2.0 to 15</t>
  </si>
  <si>
    <t>Integrated N-channel, UVLO, Soft-start, Over-temperature protection</t>
  </si>
  <si>
    <t>SOT-23</t>
  </si>
  <si>
    <t>QFN</t>
  </si>
  <si>
    <t>1.8 to 4.0</t>
  </si>
  <si>
    <t xml:space="preserve">Shutdown </t>
  </si>
  <si>
    <t xml:space="preserve">SOT-23A, SC70 </t>
  </si>
  <si>
    <t>1.8 to 5.0</t>
  </si>
  <si>
    <t>50/100/150</t>
  </si>
  <si>
    <t xml:space="preserve">±0.4 </t>
  </si>
  <si>
    <t xml:space="preserve">MCP1700 </t>
  </si>
  <si>
    <t>1.2 to 5.0</t>
  </si>
  <si>
    <t>Very low Iq</t>
  </si>
  <si>
    <t>SOT-23A, SOT-89, TO-92</t>
  </si>
  <si>
    <t>MCP1725/6/7</t>
  </si>
  <si>
    <t>0.8 to 5.0</t>
  </si>
  <si>
    <t xml:space="preserve"> 500/1000/1500</t>
  </si>
  <si>
    <t>120/140/140</t>
  </si>
  <si>
    <t>210/300/330</t>
  </si>
  <si>
    <t>Shutdown, Cdelay, Power Good</t>
  </si>
  <si>
    <t xml:space="preserve">SOIC, DFN </t>
  </si>
  <si>
    <t>1.8 to 5.5</t>
  </si>
  <si>
    <t>MCP1824/5/6/7</t>
  </si>
  <si>
    <t xml:space="preserve"> 300/500/1000/1500</t>
  </si>
  <si>
    <t>120/120/140/140</t>
  </si>
  <si>
    <t>200/210/300/330</t>
  </si>
  <si>
    <t xml:space="preserve">Fixed and Adjustable output, Shutdown, Power Good </t>
  </si>
  <si>
    <t>SOT-23, SOT-223, TO-220, DDPAK</t>
  </si>
  <si>
    <t>MCP1824S/5S/6S/7S</t>
  </si>
  <si>
    <t>300/500/1000/1500</t>
  </si>
  <si>
    <t>3-pin high current LDOs</t>
  </si>
  <si>
    <t>SOT-223, TO-220, DDPAK</t>
  </si>
  <si>
    <t xml:space="preserve">−Vin or 2*Vin </t>
  </si>
  <si>
    <t>TC7660S</t>
  </si>
  <si>
    <t>TC7662B</t>
  </si>
  <si>
    <t>TC7662A</t>
  </si>
  <si>
    <t>MSOP, DFN</t>
  </si>
  <si>
    <t>MCP11(1/2)</t>
  </si>
  <si>
    <t>System Voltage Detectors  (No Reset Delay)</t>
  </si>
  <si>
    <t>Wide Vcc input range, Wide detection range (custom options available), Low current, CMOS/Push-Pull active low reset options</t>
  </si>
  <si>
    <t>3-SOT-23A, 3-SOT-89, 3-SC70</t>
  </si>
  <si>
    <t>MCP809, MCP100, MCP130, MCP120 MCP13XX, TC1270A and more</t>
  </si>
  <si>
    <t>System Voltage Supervisors  (Available Reset Delays)</t>
  </si>
  <si>
    <t>−40 to +125 −40 to +85</t>
  </si>
  <si>
    <t>Wide detection range (custom options available), Low current, Push-Pull/Open Drain,  Active high/low, Watchdog, Manual reset, Dual output options, Multiple reset delay options</t>
  </si>
  <si>
    <t>8-SOIC (150 mil), 5-SOT-23, 4-SOT-143, 3-TO-92, 3-SOT-23, 5-SC70</t>
  </si>
  <si>
    <t>Inverting/Non-inverting</t>
  </si>
  <si>
    <t>2.2/2.8</t>
  </si>
  <si>
    <t>45/45</t>
  </si>
  <si>
    <t>30/30</t>
  </si>
  <si>
    <t>62/78</t>
  </si>
  <si>
    <t>MCP661/2/3/4/5/9</t>
  </si>
  <si>
    <t>1/2/1/4/2/4</t>
  </si>
  <si>
    <t>2.5 to 5.5</t>
  </si>
  <si>
    <t>SOIC, MSOP, DFN, TSSOP, QFN, SOT</t>
  </si>
  <si>
    <t xml:space="preserve">MCP651/1S/2/3/4/5/9 </t>
  </si>
  <si>
    <t>1/1/2/1/4/2/4</t>
  </si>
  <si>
    <t xml:space="preserve">2.5 to 5.5 </t>
  </si>
  <si>
    <t xml:space="preserve">SOIC, MSOP, DFN, TSSOP, QFN, SOT </t>
  </si>
  <si>
    <t>MCP631/2/3/4/5/9</t>
  </si>
  <si>
    <t>MCP621/1S/2/3/4/5/9</t>
  </si>
  <si>
    <t xml:space="preserve">MCP6021/2/3/4 </t>
  </si>
  <si>
    <t>1/2/1/4</t>
  </si>
  <si>
    <t xml:space="preserve">MCP6291/2/3/4/5 </t>
  </si>
  <si>
    <t>1/2/1/4/2</t>
  </si>
  <si>
    <t xml:space="preserve">2.4 to 6.0 </t>
  </si>
  <si>
    <t>PDIP, SOIC, MSOP, TSSOP, SOT</t>
  </si>
  <si>
    <t xml:space="preserve">MCP6281/2/3/4/5 </t>
  </si>
  <si>
    <t xml:space="preserve">2.2 to 6.0 </t>
  </si>
  <si>
    <t xml:space="preserve">MCP6286 </t>
  </si>
  <si>
    <t xml:space="preserve">2.2 to 5.5 </t>
  </si>
  <si>
    <t xml:space="preserve">SOT </t>
  </si>
  <si>
    <t xml:space="preserve">MCP601/2/3/4 </t>
  </si>
  <si>
    <t xml:space="preserve">2.7 to 6.0 </t>
  </si>
  <si>
    <t>MCP6271/2/3/4/5</t>
  </si>
  <si>
    <t xml:space="preserve">2.0 to 6.0 </t>
  </si>
  <si>
    <t>MCP6V01/2/3</t>
  </si>
  <si>
    <t>SOIC, DFN, TDFN</t>
  </si>
  <si>
    <t>MCP6V06/7/8</t>
  </si>
  <si>
    <t>MCP6V26/7/8</t>
  </si>
  <si>
    <t>2.3 to 5.5</t>
  </si>
  <si>
    <t>SOIC, MSOP, DFN</t>
  </si>
  <si>
    <t>MCP6071/2/4</t>
  </si>
  <si>
    <t xml:space="preserve">1.8 to 6.0 </t>
  </si>
  <si>
    <t>SOIC, TSSOP, DFN, SOT</t>
  </si>
  <si>
    <t>MCP6001/2/4</t>
  </si>
  <si>
    <t>MCP6401/2/4</t>
  </si>
  <si>
    <t>1.8 to 6.0</t>
  </si>
  <si>
    <t>SOIC, TSSOP, TDFN, SOT, SC70</t>
  </si>
  <si>
    <t>MCP6061/2/4</t>
  </si>
  <si>
    <t xml:space="preserve">MCP6241/2/4 </t>
  </si>
  <si>
    <t xml:space="preserve">1.8 to 5.5 </t>
  </si>
  <si>
    <t xml:space="preserve">MCP6051/2/4 </t>
  </si>
  <si>
    <t xml:space="preserve">MCP6231/2/4 </t>
  </si>
  <si>
    <t>MCP606/7/8/9</t>
  </si>
  <si>
    <t xml:space="preserve">2.5 to 6.0 </t>
  </si>
  <si>
    <t xml:space="preserve">MCP6141/2/3/4 </t>
  </si>
  <si>
    <t xml:space="preserve">1.4 to 6.0 </t>
  </si>
  <si>
    <t>1.6 to 5.5</t>
  </si>
  <si>
    <t xml:space="preserve">MCP6041/2/3/4 </t>
  </si>
  <si>
    <t xml:space="preserve">MCP6031/2/3/4 </t>
  </si>
  <si>
    <t>SOIC, MSOP, TSSOP, DFN, SOT</t>
  </si>
  <si>
    <t>MCP6441/2/4</t>
  </si>
  <si>
    <t>1.4 to 6.0</t>
  </si>
  <si>
    <t>SOIC, MSOP, TSSOP, SOT, SC70</t>
  </si>
  <si>
    <t xml:space="preserve">MCP6541/2/3/4 </t>
  </si>
  <si>
    <t xml:space="preserve">1.6 to 5.5 </t>
  </si>
  <si>
    <t>Push-Pull, Rail-to-Rail Input/Output</t>
  </si>
  <si>
    <t xml:space="preserve">MCP6546/7/8/9 </t>
  </si>
  <si>
    <t>Open-drain, 9V, Rail-to-Rail Input/Output</t>
  </si>
  <si>
    <t>MCP65R41/6</t>
  </si>
  <si>
    <t>Integrated Vref (1.21V or 2.4V)</t>
  </si>
  <si>
    <t xml:space="preserve">MCP6561/2/4 </t>
  </si>
  <si>
    <t xml:space="preserve">MCP6566/7/9 </t>
  </si>
  <si>
    <t>Open-Drain, Rail-to-Rail Input/Output</t>
  </si>
  <si>
    <t>MCP3021/3221</t>
  </si>
  <si>
    <t xml:space="preserve">Single-ended </t>
  </si>
  <si>
    <t>I2C™</t>
  </si>
  <si>
    <t xml:space="preserve">MCP3001/2/4/8 </t>
  </si>
  <si>
    <t>1/2/4/8</t>
  </si>
  <si>
    <t>Single-ended</t>
  </si>
  <si>
    <t xml:space="preserve">SPI </t>
  </si>
  <si>
    <t>500-550</t>
  </si>
  <si>
    <t>MCP3201/2/4/8</t>
  </si>
  <si>
    <t xml:space="preserve">400-550 </t>
  </si>
  <si>
    <t>MCP3301/2/4</t>
  </si>
  <si>
    <t>Differential</t>
  </si>
  <si>
    <t>1/2/4</t>
  </si>
  <si>
    <t>10/12</t>
  </si>
  <si>
    <t>1/2/1</t>
  </si>
  <si>
    <t>MCP47DA1</t>
  </si>
  <si>
    <t>Vdd</t>
  </si>
  <si>
    <t>MCP4706/16/26</t>
  </si>
  <si>
    <t>I2C</t>
  </si>
  <si>
    <t>0.05/0.188/0.75</t>
  </si>
  <si>
    <t>MCP4725</t>
  </si>
  <si>
    <t>MCP4728</t>
  </si>
  <si>
    <t>MSOP</t>
  </si>
  <si>
    <t>MCP4801/11/21</t>
  </si>
  <si>
    <t>SPI</t>
  </si>
  <si>
    <t>0.5/0.5/0.75</t>
  </si>
  <si>
    <t>MCP4802/12/22</t>
  </si>
  <si>
    <t>MSOP, PDIP, SOIC</t>
  </si>
  <si>
    <t>MCP4901/11/21</t>
  </si>
  <si>
    <t>MCP4902/12/22</t>
  </si>
  <si>
    <t>MCP3911</t>
  </si>
  <si>
    <t>24-bit resolution</t>
  </si>
  <si>
    <t>94.5 dB SINAD</t>
  </si>
  <si>
    <t>up to 32</t>
  </si>
  <si>
    <t>2.7 to 3.6</t>
  </si>
  <si>
    <t>SSOP, QFN</t>
  </si>
  <si>
    <t>4.5 to 5.5</t>
  </si>
  <si>
    <t>SSOP</t>
  </si>
  <si>
    <t>MCP3905A/06A</t>
  </si>
  <si>
    <t>500:1 /1000:1</t>
  </si>
  <si>
    <t>Active power pulse</t>
  </si>
  <si>
    <t>MCP3909</t>
  </si>
  <si>
    <t>up to 16</t>
  </si>
  <si>
    <t>Active power pulse/SPI</t>
  </si>
  <si>
    <t>1000:1</t>
  </si>
  <si>
    <t xml:space="preserve">MCP4011/12/13/14 </t>
  </si>
  <si>
    <t xml:space="preserve">Volatile </t>
  </si>
  <si>
    <t xml:space="preserve">Up/Down </t>
  </si>
  <si>
    <t xml:space="preserve">2.1, 5, 10, 50 </t>
  </si>
  <si>
    <t xml:space="preserve">MCP4017/18/19 </t>
  </si>
  <si>
    <t xml:space="preserve">5, 10, 50, 100 </t>
  </si>
  <si>
    <t xml:space="preserve">SC70 </t>
  </si>
  <si>
    <t xml:space="preserve">MCP40D17/D18/D19 </t>
  </si>
  <si>
    <t xml:space="preserve">MCP4021/22/23/24 </t>
  </si>
  <si>
    <t xml:space="preserve">Nonvolatile </t>
  </si>
  <si>
    <t xml:space="preserve">MCP4141/42 </t>
  </si>
  <si>
    <t xml:space="preserve">MCP4241/42 </t>
  </si>
  <si>
    <t xml:space="preserve">MCP4131/32 </t>
  </si>
  <si>
    <t xml:space="preserve">MCP4231/32 </t>
  </si>
  <si>
    <t xml:space="preserve">MCP4151/52 </t>
  </si>
  <si>
    <t xml:space="preserve">MCP4161/62 </t>
  </si>
  <si>
    <t xml:space="preserve">MCP4251/52 </t>
  </si>
  <si>
    <t xml:space="preserve">MCP4261/62 </t>
  </si>
  <si>
    <t>MCP4341/42</t>
  </si>
  <si>
    <t>Nonvolatile</t>
  </si>
  <si>
    <t>5, 10, 50, 100</t>
  </si>
  <si>
    <t>TSSOP, QFN</t>
  </si>
  <si>
    <t>MCP4361/62</t>
  </si>
  <si>
    <t>MCP4331/32</t>
  </si>
  <si>
    <t>Volatile</t>
  </si>
  <si>
    <t>5,10,50,100</t>
  </si>
  <si>
    <t>MCP4351/52</t>
  </si>
  <si>
    <t>MCP4431/32</t>
  </si>
  <si>
    <t>MCP4441/42</t>
  </si>
  <si>
    <t>MCP4451/52</t>
  </si>
  <si>
    <t>MCP4461/62</t>
  </si>
  <si>
    <t>5, 10, 50, 102</t>
  </si>
  <si>
    <t>MCP4531/32</t>
  </si>
  <si>
    <t xml:space="preserve">MCP4631/32 </t>
  </si>
  <si>
    <t xml:space="preserve">MCP4541/42 </t>
  </si>
  <si>
    <t>MCP4641/42</t>
  </si>
  <si>
    <t>MCP4551/52</t>
  </si>
  <si>
    <t>MCP4651/52</t>
  </si>
  <si>
    <t>MCP4561/62</t>
  </si>
  <si>
    <t xml:space="preserve">MCP4661/62 </t>
  </si>
  <si>
    <t>MCP3421/2/3/4</t>
  </si>
  <si>
    <t xml:space="preserve">18 to 12 </t>
  </si>
  <si>
    <t xml:space="preserve">4 to 240 </t>
  </si>
  <si>
    <t xml:space="preserve">1/2/2/4 Diff </t>
  </si>
  <si>
    <t>PGA, Vref</t>
  </si>
  <si>
    <t>SOIC, TSSOP, MSOP, DFN, SOT</t>
  </si>
  <si>
    <t>MCP3425/6/7/8</t>
  </si>
  <si>
    <t>16 to 12</t>
  </si>
  <si>
    <t>15 to 240</t>
  </si>
  <si>
    <t>1/2/2/4 Diff</t>
  </si>
  <si>
    <t xml:space="preserve">MCP3550/1/3 </t>
  </si>
  <si>
    <t>13/14/60</t>
  </si>
  <si>
    <t xml:space="preserve">1 Diff </t>
  </si>
  <si>
    <t>50 &amp; 60 Hz Rejection</t>
  </si>
  <si>
    <t>MCP200(3/4)A, MCP202(1/2)A, MCP2025, MCP2050</t>
  </si>
  <si>
    <t>LIN (Local Interconnect Network) transceivers</t>
  </si>
  <si>
    <t>MCP23X09/18</t>
  </si>
  <si>
    <t>8-bit I/O port expander, 16-bit I/O port expander</t>
  </si>
  <si>
    <t>I2C™ (up to 3.4 MHz) or SPI (up to 10 MHz) interface, 25 mA source/sink per I/O</t>
  </si>
  <si>
    <t>Supports full speed, USB 2.0 compliant, integrated PHY, Tx/Rx buffer size 64–128 bytes each, 8–9 GPIO, Vdd Range = 3.0 to 5.5V</t>
  </si>
  <si>
    <t>SOIC, SSOP, QFN</t>
  </si>
  <si>
    <t>AR1021</t>
  </si>
  <si>
    <t>Analog Resistive</t>
  </si>
  <si>
    <t>SPI, I2C™</t>
  </si>
  <si>
    <t>All Manufacturers  4, 5 and 8 wire</t>
  </si>
  <si>
    <t>Internal 10-bit Ratiometric</t>
  </si>
  <si>
    <t>1024 × 1024</t>
  </si>
  <si>
    <t>2.5V DC ±5% 5.5V DC ±5%</t>
  </si>
  <si>
    <t>140 pps</t>
  </si>
  <si>
    <t>Per schematic</t>
  </si>
  <si>
    <t>Controller driven calibration &amp; Universal for all touch screens</t>
  </si>
  <si>
    <t>20-pin SSOP (SS), SOIC (SO), QFN (ML)</t>
  </si>
  <si>
    <t>AR1011</t>
  </si>
  <si>
    <t>UART</t>
  </si>
  <si>
    <t>AR1100</t>
  </si>
  <si>
    <t>USB, UART</t>
  </si>
  <si>
    <t>All Manufactures 4, 5 and 8 wire</t>
  </si>
  <si>
    <t>3.3V DC ±5% 5.5V DC ±5%</t>
  </si>
  <si>
    <t>150 pps</t>
  </si>
  <si>
    <t>AR1100BRD</t>
  </si>
  <si>
    <t>USB, RS-232</t>
  </si>
  <si>
    <t>Board Module</t>
  </si>
  <si>
    <t>MCP7940M</t>
  </si>
  <si>
    <t>±127 ppm</t>
  </si>
  <si>
    <t>1 sec.</t>
  </si>
  <si>
    <t>IRQ/CLK</t>
  </si>
  <si>
    <t xml:space="preserve">SOIC (SN), TSSOP (ST), MSOP (MS), TDFN (MNY), PDIP (P) </t>
  </si>
  <si>
    <t>MCP7940N</t>
  </si>
  <si>
    <t>Power Fail Timestamp</t>
  </si>
  <si>
    <t>SOIC (SN), TSSOP (ST), MSOP (MS), TDFN (MNY)</t>
  </si>
  <si>
    <t>MCP7940X</t>
  </si>
  <si>
    <t>MCP7941X</t>
  </si>
  <si>
    <t>MCP7951X</t>
  </si>
  <si>
    <t>±255 ppm</t>
  </si>
  <si>
    <t>0.01 sec.</t>
  </si>
  <si>
    <t>SOIC (SL), TSSOP (ST)</t>
  </si>
  <si>
    <t>MCP7952X</t>
  </si>
  <si>
    <t>MSOP (MS), TDFN (MN)</t>
  </si>
  <si>
    <t>MCP795W1X</t>
  </si>
  <si>
    <t>Power Fail Timestamp, Event Detects (× 2)</t>
  </si>
  <si>
    <t>MCP795W2X</t>
  </si>
  <si>
    <t>11XX010</t>
  </si>
  <si>
    <t>1 Kb</t>
  </si>
  <si>
    <t>× 8</t>
  </si>
  <si>
    <t>100 kHz</t>
  </si>
  <si>
    <t>−40°C to +125°C</t>
  </si>
  <si>
    <t>1M</t>
  </si>
  <si>
    <t>200 Years</t>
  </si>
  <si>
    <t>5 ms</t>
  </si>
  <si>
    <t>1 µA</t>
  </si>
  <si>
    <t>W, ½, ¼</t>
  </si>
  <si>
    <t>Single I/O for all clock, data, control and write protection</t>
  </si>
  <si>
    <t>11XX020/E48</t>
  </si>
  <si>
    <t>2 Kb</t>
  </si>
  <si>
    <t>Single I/O for all clock, data, control and write protection, Unique EUI-48™/EUI-64™, MAC address option available</t>
  </si>
  <si>
    <t>11XX040</t>
  </si>
  <si>
    <t>4 Kb</t>
  </si>
  <si>
    <t>11XX080</t>
  </si>
  <si>
    <t>8 Kb</t>
  </si>
  <si>
    <t>11XX160</t>
  </si>
  <si>
    <t>16 Kb</t>
  </si>
  <si>
    <t>24XX00</t>
  </si>
  <si>
    <t>128 b</t>
  </si>
  <si>
    <t>400 kHz</t>
  </si>
  <si>
    <t>1.7V–5.5V</t>
  </si>
  <si>
    <t>4 ms</t>
  </si>
  <si>
    <t>100 KHz operation from 1.7V to 4.5V</t>
  </si>
  <si>
    <t>24XX01B/014</t>
  </si>
  <si>
    <t>−40°C to +150°C</t>
  </si>
  <si>
    <t>W, ½</t>
  </si>
  <si>
    <t>Address pin option: connect up to 8 devices on bus,  Very low voltage option</t>
  </si>
  <si>
    <t>24XX02B/024/E48</t>
  </si>
  <si>
    <t>Address pin option: connect up to 8 devices on bus, Very low voltage option, Unique EUI-48/EUI-64 MAC address option available</t>
  </si>
  <si>
    <t>34XX02</t>
  </si>
  <si>
    <t>1 MHz</t>
  </si>
  <si>
    <t>1 MHz @ 2.5V, Permanent and restable software WP – DIMM-DDR2/3</t>
  </si>
  <si>
    <t>24XX04B</t>
  </si>
  <si>
    <t>400 KHz @ 2.5V, 16 byte page write buffer, No address pins</t>
  </si>
  <si>
    <t>24XX08B</t>
  </si>
  <si>
    <t>24XX16B</t>
  </si>
  <si>
    <t>24XX32A</t>
  </si>
  <si>
    <t>32 Kb</t>
  </si>
  <si>
    <t>W, ¼</t>
  </si>
  <si>
    <t>400 KHz @ 2.5V, 32 byte page write buffer, connect up to 8 devices on bus</t>
  </si>
  <si>
    <t>24XX64/65</t>
  </si>
  <si>
    <t>64 Kb</t>
  </si>
  <si>
    <t>1M, 10M</t>
  </si>
  <si>
    <t>1 MHz @ 2.5V, 32/64 byte page, Relocatable 4 Kb block with 10M cycles endurance</t>
  </si>
  <si>
    <t>24XX128</t>
  </si>
  <si>
    <t>128 Kb</t>
  </si>
  <si>
    <t>W</t>
  </si>
  <si>
    <t>1 MHz @ 2.5V, 64 byte page, Connect up to 8 devices on bus</t>
  </si>
  <si>
    <t>24XX256</t>
  </si>
  <si>
    <t>256 Kb</t>
  </si>
  <si>
    <t>24XX512</t>
  </si>
  <si>
    <t>512 Kb</t>
  </si>
  <si>
    <t>1 MHz @ 2.5V, 128 byte page, Connect up to 8 devices on bus</t>
  </si>
  <si>
    <t>24XX1025/26</t>
  </si>
  <si>
    <t>1 Mb</t>
  </si>
  <si>
    <t>5 µA</t>
  </si>
  <si>
    <t>1 MHz @ 2.5V, 128 byte page, Connect up to 4 devices on bus</t>
  </si>
  <si>
    <t>24XX1024</t>
  </si>
  <si>
    <t>1 MHz @ 2.5V, 256 byte page,Connect up to 4 devices on bus</t>
  </si>
  <si>
    <t>93XX46A/B/C</t>
  </si>
  <si>
    <t>× 8/× 16</t>
  </si>
  <si>
    <t>3 MHz</t>
  </si>
  <si>
    <t>6 ms</t>
  </si>
  <si>
    <t>ORG pin to select word size on 46C version</t>
  </si>
  <si>
    <t>93XX56A/B/C</t>
  </si>
  <si>
    <t>ORG pin to select word size in 56C version</t>
  </si>
  <si>
    <t>93XX66A/B/C</t>
  </si>
  <si>
    <t>ORG pin to select word size in 66C version</t>
  </si>
  <si>
    <t>93XX76A/B/C</t>
  </si>
  <si>
    <t>ORG pin to select word size in 76C version</t>
  </si>
  <si>
    <t>93XX86A/B/C</t>
  </si>
  <si>
    <t>ORG pin to select word size in 86C version</t>
  </si>
  <si>
    <t>25XX010A</t>
  </si>
  <si>
    <t>10 MHz</t>
  </si>
  <si>
    <t>5 MHz @ 2.5V, Status register, 16 byte page</t>
  </si>
  <si>
    <t>25XX020A/E48</t>
  </si>
  <si>
    <t>5 MHz @ 2.5V, Status register, 16 byte page, Unique EUI-48™/EUI-64™ MAC address option available</t>
  </si>
  <si>
    <t>25XX040A</t>
  </si>
  <si>
    <t>25XX080C/D</t>
  </si>
  <si>
    <t>16/32 byte page, 5 MHz @ 2.5V, Status register</t>
  </si>
  <si>
    <t>25XX160C/D</t>
  </si>
  <si>
    <t>25XX320A</t>
  </si>
  <si>
    <t>5 MHz @ 2.5V, Status register, 32 byte page</t>
  </si>
  <si>
    <t>25XX640A</t>
  </si>
  <si>
    <t>25XX128</t>
  </si>
  <si>
    <t>5 MHz @ 2.5V, Status register, 64 byte page</t>
  </si>
  <si>
    <t>25XX256</t>
  </si>
  <si>
    <t>25XX512</t>
  </si>
  <si>
    <t>10 µA</t>
  </si>
  <si>
    <t>10 MHz @ 2.5V, Deep power down, Status register, Page/sector/chip erase</t>
  </si>
  <si>
    <t>25XX1024</t>
  </si>
  <si>
    <t>12 µA</t>
  </si>
  <si>
    <t>Fully-encapsulated, single-chip, embedded network management, supports MOST embedded Ethernet channel and isochronous channels (MOST150)</t>
  </si>
  <si>
    <t>MOST150 FOT or MOST150 coax transceiver, I²C™, I²S™/SPDIF, TSI, SPI, MediaLB®</t>
  </si>
  <si>
    <t>−40° to 105°C</t>
  </si>
  <si>
    <t>Fully-encapsulated, single-chip, embedded network management (MOST50)</t>
  </si>
  <si>
    <t>MOST50 electrical (UTP), I²C, I²S, MediaLB</t>
  </si>
  <si>
    <t>−40° to 95°C</t>
  </si>
  <si>
    <t>ETQFP</t>
  </si>
  <si>
    <t>ROM version of OS81082 INIC (MOST50)</t>
  </si>
  <si>
    <t>Fully-encapsulated, single-chip with embedded network management (MOST25)</t>
  </si>
  <si>
    <t>MOST25 FOT, I²C, I²S, MediaLB</t>
  </si>
  <si>
    <t>QFP, ETQFP</t>
  </si>
  <si>
    <t>ROM version of OS81050 INIC (MOST25)</t>
  </si>
  <si>
    <t>−40° to 105°C (targeted)</t>
  </si>
  <si>
    <t>MPM85000</t>
  </si>
  <si>
    <t>Power management companion for diagnostics, status monitoring and power supply</t>
  </si>
  <si>
    <t>LIN 2.0, I²C™</t>
  </si>
  <si>
    <t>OS85650</t>
  </si>
  <si>
    <t>Low-cost multimedia I/O port expander, DTCP co-processor</t>
  </si>
  <si>
    <t>MediaLB 3-pin and 6-pin, Host Bus Interface (HBI), 2 × multi-channel streaming ports, 2 × TSI, 2 × SPI, I²C™</t>
  </si>
  <si>
    <t>OS85652</t>
  </si>
  <si>
    <t>Low-cost multimedia I/O port expander</t>
  </si>
  <si>
    <t>MediaLB 3-pin and 6-pin, Host Bus Interface (HBI), 2 × multi-channel streaming ports, 2 × TSI, 2 × SPI, I²C</t>
  </si>
  <si>
    <t>OS85654</t>
  </si>
  <si>
    <t>Low-cost multimedia I/O port expander well-suited for streaming applications, DTCP co-processor</t>
  </si>
  <si>
    <t>OS85656</t>
  </si>
  <si>
    <t>Low-cost multimedia I/O port expander well-suited for streaming applications</t>
  </si>
  <si>
    <t>LAN89218</t>
  </si>
  <si>
    <t>MAC/PHY, 10BASE-T/100BASE-TX, 32- and 16-bit Host Bus Interface (HBI)</t>
  </si>
  <si>
    <t>−40° to 85°C</t>
  </si>
  <si>
    <t>TQFP</t>
  </si>
  <si>
    <t>LAN89530</t>
  </si>
  <si>
    <t>Hi-Speed USB 2.0 to 10/100 Ethernet controller</t>
  </si>
  <si>
    <t>USB 2.0</t>
  </si>
  <si>
    <t>LAN89730</t>
  </si>
  <si>
    <t>Hi-Speed HSIC to 10/100 Ethernet controller</t>
  </si>
  <si>
    <t>HSIC</t>
  </si>
  <si>
    <t>LAN89303</t>
  </si>
  <si>
    <t>High-performance, small-footprint, full-featured, single MII/RMII/Turbo MII support</t>
  </si>
  <si>
    <t>MII/RMII, 2 × 10/100 PHYS, 3 × 10/100 MACs</t>
  </si>
  <si>
    <t>LAN88730</t>
  </si>
  <si>
    <t>10BASE-T/100BASE-TX, MII/RMII</t>
  </si>
  <si>
    <t>LAN88730AM: −40° to 85°C LAN88730BM: −40° to 105°C</t>
  </si>
  <si>
    <t>USB82512</t>
  </si>
  <si>
    <t>SMBus/I²C™</t>
  </si>
  <si>
    <t>USB82513</t>
  </si>
  <si>
    <t>SMBus/I²C</t>
  </si>
  <si>
    <t>USB82514</t>
  </si>
  <si>
    <t>USB82640</t>
  </si>
  <si>
    <t>Single</t>
  </si>
  <si>
    <t>SD™/SD High Capacity™/MultiMediaCard™/Memory Stick®/MS PRO™, MS PRO-HG™</t>
  </si>
  <si>
    <t>USB82642</t>
  </si>
  <si>
    <t>SD/SD High Capacity/MultiMediaCard/Memory Stick/MS PRO, MS PRO-HG</t>
  </si>
  <si>
    <t>USB82662</t>
  </si>
  <si>
    <t>Dual</t>
  </si>
  <si>
    <t>USB83340</t>
  </si>
  <si>
    <t>1.8V ULPI</t>
  </si>
  <si>
    <t>UCS81001</t>
  </si>
  <si>
    <t>USB, I2C™, SMBus</t>
  </si>
  <si>
    <t>UCS81002</t>
  </si>
  <si>
    <t>USB, I2C, SMBus</t>
  </si>
  <si>
    <t>KLR83012</t>
  </si>
  <si>
    <t>Wirelessly streams uncompressed lossless audio up to 25m over robust 2.4 GHz radio link, multi-point to multi-point connectivity, strong Wi-Fi® coexistence, data channel for audio playback control, very low power consumption</t>
  </si>
  <si>
    <t>20 mW</t>
  </si>
  <si>
    <t>1.5 dBm</t>
  </si>
  <si>
    <t>16 bit, 44.1 Ks/s stereo</t>
  </si>
  <si>
    <t>AEC Q100</t>
  </si>
  <si>
    <t>Product</t>
  </si>
  <si>
    <t>Released / Not Released</t>
  </si>
  <si>
    <t>Total</t>
  </si>
  <si>
    <t>I/O</t>
  </si>
  <si>
    <t>Pins</t>
  </si>
  <si>
    <t>Core</t>
  </si>
  <si>
    <t>Self-Read/Write</t>
  </si>
  <si>
    <t>Program</t>
  </si>
  <si>
    <t>Data RAM (Bytes)</t>
  </si>
  <si>
    <t>Data EE (Bytes)</t>
  </si>
  <si>
    <t>Voltage Range</t>
  </si>
  <si>
    <t>Maximum Speed</t>
  </si>
  <si>
    <t>Internal Oscillator</t>
  </si>
  <si>
    <t>LCD Segments</t>
  </si>
  <si>
    <t>mTouch Channels</t>
  </si>
  <si>
    <t>8-bit ADC</t>
  </si>
  <si>
    <t>10-bit ADC</t>
  </si>
  <si>
    <t>12-bit ADC</t>
  </si>
  <si>
    <t>Comparators</t>
  </si>
  <si>
    <t>Op Amp</t>
  </si>
  <si>
    <t>NCO</t>
  </si>
  <si>
    <t>CLC</t>
  </si>
  <si>
    <t>8-bit Timer</t>
  </si>
  <si>
    <t>16-bit Timer</t>
  </si>
  <si>
    <t>AUSART</t>
  </si>
  <si>
    <t>EUSART</t>
  </si>
  <si>
    <t>Ethernet (MAC/PHY)</t>
  </si>
  <si>
    <t>CAN</t>
  </si>
  <si>
    <t>PLVD</t>
  </si>
  <si>
    <t>SR-Latch</t>
  </si>
  <si>
    <t>Timer 1 Gate</t>
  </si>
  <si>
    <t>Packages</t>
  </si>
  <si>
    <t>Special Features</t>
  </si>
  <si>
    <t>Memory</t>
  </si>
  <si>
    <t>Operating Speed</t>
  </si>
  <si>
    <t>Analog Sensing &amp; Measurement</t>
  </si>
  <si>
    <t>Digital</t>
  </si>
  <si>
    <t>Communication</t>
  </si>
  <si>
    <t>Monitors</t>
  </si>
  <si>
    <t>0.25 Kw</t>
  </si>
  <si>
    <t>0.50 Kw</t>
  </si>
  <si>
    <t>1 Kw</t>
  </si>
  <si>
    <t>2 Kw</t>
  </si>
  <si>
    <t>4 Kw</t>
  </si>
  <si>
    <t>8 Kw</t>
  </si>
  <si>
    <t>16 Kw</t>
  </si>
  <si>
    <t>32 Kw</t>
  </si>
  <si>
    <t>64 Kw</t>
  </si>
  <si>
    <t>Charge Time 
Measurement Unit</t>
  </si>
  <si>
    <t>CWG/COG</t>
  </si>
  <si>
    <t>1/0</t>
  </si>
  <si>
    <t>1</t>
  </si>
  <si>
    <t>2</t>
  </si>
  <si>
    <t>3</t>
  </si>
  <si>
    <t>0/1</t>
  </si>
  <si>
    <t>Smallest form factor</t>
  </si>
  <si>
    <t>HV Option</t>
  </si>
  <si>
    <t>Q100 Completed</t>
  </si>
  <si>
    <t>No</t>
  </si>
  <si>
    <t>I/O Pins</t>
  </si>
  <si>
    <t>Program (Kbytes)</t>
  </si>
  <si>
    <t>DMA Channels</t>
  </si>
  <si>
    <t>Maximum MIPS</t>
  </si>
  <si>
    <t>10/12 bit ADC
1100/500 KSPS</t>
  </si>
  <si>
    <t>Graphics Controller</t>
  </si>
  <si>
    <t>Output Compare/PWM</t>
  </si>
  <si>
    <t>Input Capture</t>
  </si>
  <si>
    <t>Digital Communication</t>
  </si>
  <si>
    <t>USB 2.0 (Peripheral, Host, OTG)</t>
  </si>
  <si>
    <t>PMP</t>
  </si>
  <si>
    <t>RTCC/CRC</t>
  </si>
  <si>
    <t>PPS</t>
  </si>
  <si>
    <t>System Management Features</t>
  </si>
  <si>
    <t>Packages (Designator)</t>
  </si>
  <si>
    <t>3.0V–3.6V</t>
  </si>
  <si>
    <t>2.0V–3.6V</t>
  </si>
  <si>
    <t>Analog Sensing 
&amp; Measurement</t>
  </si>
  <si>
    <t>Op Amps</t>
  </si>
  <si>
    <t>Motor Control PWM Channels</t>
  </si>
  <si>
    <t>QEI</t>
  </si>
  <si>
    <t>Full Speed USB OTG</t>
  </si>
  <si>
    <t>‡    Op Amp configured as comparator</t>
  </si>
  <si>
    <t>ADC</t>
  </si>
  <si>
    <t>DAC</t>
  </si>
  <si>
    <t>Analog</t>
  </si>
  <si>
    <t>Power Supply PWM Channels</t>
  </si>
  <si>
    <t>ADC 10/12-bit
1100/500ksps</t>
  </si>
  <si>
    <t>Motor Control PWM Ch</t>
  </si>
  <si>
    <t>RTCC</t>
  </si>
  <si>
    <t>THERMAL MANAGEMENT: Temperature Sensors</t>
  </si>
  <si>
    <t>Max. Temp. Range (°C)</t>
  </si>
  <si>
    <t>Vcc Range (V)</t>
  </si>
  <si>
    <t>Max Operating Current (uA)</t>
  </si>
  <si>
    <t>Features</t>
  </si>
  <si>
    <r>
      <t>Typical Accuracy (</t>
    </r>
    <r>
      <rPr>
        <b/>
        <sz val="12"/>
        <rFont val="Calibri"/>
        <family val="0"/>
      </rPr>
      <t>°</t>
    </r>
    <r>
      <rPr>
        <b/>
        <sz val="12"/>
        <rFont val="Calibri"/>
        <family val="0"/>
      </rPr>
      <t>C)</t>
    </r>
  </si>
  <si>
    <r>
      <t>Max Accuracy @ 25°C (</t>
    </r>
    <r>
      <rPr>
        <b/>
        <sz val="12"/>
        <rFont val="Calibri"/>
        <family val="0"/>
      </rPr>
      <t>°</t>
    </r>
    <r>
      <rPr>
        <b/>
        <sz val="12"/>
        <rFont val="Calibri"/>
        <family val="0"/>
      </rPr>
      <t>C)</t>
    </r>
  </si>
  <si>
    <r>
      <t>I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C</t>
    </r>
    <r>
      <rPr>
        <b/>
        <vertAlign val="superscript"/>
        <sz val="12"/>
        <color indexed="8"/>
        <rFont val="Calibri"/>
        <family val="2"/>
      </rPr>
      <t>TM</t>
    </r>
    <r>
      <rPr>
        <b/>
        <sz val="12"/>
        <color indexed="8"/>
        <rFont val="Calibri"/>
        <family val="2"/>
      </rPr>
      <t>/SPI</t>
    </r>
  </si>
  <si>
    <t>8-Bit PIC Microcontrollers</t>
  </si>
  <si>
    <r>
      <t>High Temp (150</t>
    </r>
    <r>
      <rPr>
        <b/>
        <sz val="12"/>
        <color indexed="8"/>
        <rFont val="Calibri"/>
        <family val="2"/>
      </rPr>
      <t>°</t>
    </r>
    <r>
      <rPr>
        <b/>
        <sz val="12"/>
        <color indexed="8"/>
        <rFont val="Calibri"/>
        <family val="2"/>
      </rPr>
      <t>C)</t>
    </r>
  </si>
  <si>
    <r>
      <t>High Temperature Operation (150</t>
    </r>
    <r>
      <rPr>
        <b/>
        <sz val="12"/>
        <color indexed="8"/>
        <rFont val="Calibri"/>
        <family val="2"/>
      </rPr>
      <t>°</t>
    </r>
    <r>
      <rPr>
        <b/>
        <sz val="12"/>
        <color indexed="8"/>
        <rFont val="Calibri"/>
        <family val="2"/>
      </rPr>
      <t>C)</t>
    </r>
  </si>
  <si>
    <r>
      <t>Codec (I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S, AC97)</t>
    </r>
  </si>
  <si>
    <t>16-Bit DSC Family (dsPIC30F)</t>
  </si>
  <si>
    <t>16-Bit DSC General Purpose Family (dsPIC33FJ / dsPIC33EP)</t>
  </si>
  <si>
    <t>16-Bit PIC Microcontrollers (PIC24HJ / PIC24EP)</t>
  </si>
  <si>
    <t>16-Bit PIC Microcontrollers (PIC24F / PIC24FJ)</t>
  </si>
  <si>
    <t>16-Bit DSC Motor Control Family (dsPIC33FJ / dsPIC33EP)</t>
  </si>
  <si>
    <t>16-Bit DSC Switching Mode Power Supply and Digital Power Conversion Family (dsPIC33FJ)</t>
  </si>
  <si>
    <t>POWER MANAGEMENT: Switching Regulators and PWM Controllers</t>
  </si>
  <si>
    <t>Input Voltage Range (V)</t>
  </si>
  <si>
    <t>Output Voltage (V)</t>
  </si>
  <si>
    <t>Control Scheme</t>
  </si>
  <si>
    <t>Switching Frequency (kHz)</t>
  </si>
  <si>
    <t>Typical Active Current (uA)</t>
  </si>
  <si>
    <t>Output Current (mA)</t>
  </si>
  <si>
    <t xml:space="preserve">DC/DC: 500 mA 
LDO: 300 mA </t>
  </si>
  <si>
    <t xml:space="preserve">DC/DC: 0.8 to 4.5 
LDO: 1.5 to 3.3 </t>
  </si>
  <si>
    <t>POWER MANAGEMENT: Linear Regulators</t>
  </si>
  <si>
    <t>Max. Input Voltage (V)</t>
  </si>
  <si>
    <t>Typical Dropout Voltage @ Max Iout (mV)</t>
  </si>
  <si>
    <t>Typical Output Voltage Accuracy (%)</t>
  </si>
  <si>
    <t>Yes</t>
  </si>
  <si>
    <t>Tyical Output Current (mA)</t>
  </si>
  <si>
    <t>POWER MANAGEMENT: Charge Pump DC-to-DC Converters</t>
  </si>
  <si>
    <t>1.5 to 12.0</t>
  </si>
  <si>
    <t>1.5 to 15.0</t>
  </si>
  <si>
    <t>3.0 to 18.0</t>
  </si>
  <si>
    <t>POWER MANAGEMENT: CPU / System Supervisors</t>
  </si>
  <si>
    <t>Description</t>
  </si>
  <si>
    <r>
      <t>Operating Temp. Range (</t>
    </r>
    <r>
      <rPr>
        <b/>
        <sz val="12"/>
        <rFont val="Calibri"/>
        <family val="0"/>
      </rPr>
      <t>°</t>
    </r>
    <r>
      <rPr>
        <b/>
        <sz val="12"/>
        <rFont val="Calibri"/>
        <family val="0"/>
      </rPr>
      <t>C)</t>
    </r>
  </si>
  <si>
    <t>POWER MANAGEMENT: Power MOSFET Drivers</t>
  </si>
  <si>
    <t>Configuration</t>
  </si>
  <si>
    <r>
      <t>Operating Temp. Range (</t>
    </r>
    <r>
      <rPr>
        <b/>
        <sz val="12"/>
        <color indexed="8"/>
        <rFont val="Calibri"/>
        <family val="2"/>
      </rPr>
      <t>°</t>
    </r>
    <r>
      <rPr>
        <b/>
        <sz val="12"/>
        <color indexed="8"/>
        <rFont val="Calibri"/>
        <family val="2"/>
      </rPr>
      <t>C)</t>
    </r>
  </si>
  <si>
    <t>Max Supply Voltage (V)</t>
  </si>
  <si>
    <t>LINEAR: Op Amps</t>
  </si>
  <si>
    <t>Qty per Package</t>
  </si>
  <si>
    <t>GBWP (MHz)</t>
  </si>
  <si>
    <t>Iq Typical (uA)</t>
  </si>
  <si>
    <r>
      <t>V</t>
    </r>
    <r>
      <rPr>
        <b/>
        <vertAlign val="subscript"/>
        <sz val="12"/>
        <color indexed="8"/>
        <rFont val="Calibri"/>
        <family val="2"/>
      </rPr>
      <t>DS</t>
    </r>
    <r>
      <rPr>
        <b/>
        <sz val="12"/>
        <color indexed="8"/>
        <rFont val="Calibri"/>
        <family val="2"/>
      </rPr>
      <t xml:space="preserve"> Max (mV)</t>
    </r>
  </si>
  <si>
    <t>Operating Voltage (V)</t>
  </si>
  <si>
    <t>LINEAR: Comparators</t>
  </si>
  <si>
    <t>Typical Propagation Delay (nS)</t>
  </si>
  <si>
    <r>
      <t>Temperature Range (</t>
    </r>
    <r>
      <rPr>
        <b/>
        <sz val="12"/>
        <color indexed="8"/>
        <rFont val="Calibri"/>
        <family val="2"/>
      </rPr>
      <t>°</t>
    </r>
    <r>
      <rPr>
        <b/>
        <sz val="12"/>
        <color indexed="8"/>
        <rFont val="Calibri"/>
        <family val="2"/>
      </rPr>
      <t>C)</t>
    </r>
  </si>
  <si>
    <t>Resolution (bits)</t>
  </si>
  <si>
    <t>Qty of Input Channels</t>
  </si>
  <si>
    <t>Input Type</t>
  </si>
  <si>
    <t>Maximum Sampling Rate (ksamples/sec)</t>
  </si>
  <si>
    <t>Interface</t>
  </si>
  <si>
    <t>Max Supply Current (uA)</t>
  </si>
  <si>
    <r>
      <t>I</t>
    </r>
    <r>
      <rPr>
        <vertAlign val="superscript"/>
        <sz val="12"/>
        <color indexed="8"/>
        <rFont val="Calibri"/>
        <family val="2"/>
      </rPr>
      <t>2</t>
    </r>
    <r>
      <rPr>
        <sz val="12"/>
        <color theme="1"/>
        <rFont val="Calibri"/>
        <family val="2"/>
      </rPr>
      <t>C™</t>
    </r>
  </si>
  <si>
    <r>
      <t>Operating Temp. Range (</t>
    </r>
    <r>
      <rPr>
        <b/>
        <sz val="12"/>
        <rFont val="Calibri"/>
        <family val="0"/>
      </rPr>
      <t>°</t>
    </r>
    <r>
      <rPr>
        <b/>
        <sz val="10.8"/>
        <rFont val="Calibri"/>
        <family val="2"/>
      </rPr>
      <t>C)</t>
    </r>
  </si>
  <si>
    <t>DAC Channels</t>
  </si>
  <si>
    <t>Voltage Reference</t>
  </si>
  <si>
    <t>Output Setling Time (uS)</t>
  </si>
  <si>
    <t>DNL (+/-LSB)</t>
  </si>
  <si>
    <t>Typical Operating Current (uA)</t>
  </si>
  <si>
    <r>
      <t>I</t>
    </r>
    <r>
      <rPr>
        <vertAlign val="superscript"/>
        <sz val="12"/>
        <color indexed="8"/>
        <rFont val="Calibri"/>
        <family val="2"/>
      </rPr>
      <t>2</t>
    </r>
    <r>
      <rPr>
        <sz val="12"/>
        <color theme="1"/>
        <rFont val="Calibri"/>
        <family val="2"/>
      </rPr>
      <t>C</t>
    </r>
  </si>
  <si>
    <t>8/10/12</t>
  </si>
  <si>
    <t>Internal</t>
  </si>
  <si>
    <t>External</t>
  </si>
  <si>
    <t>Energy Measurement IC</t>
  </si>
  <si>
    <t>Dynamic Range</t>
  </si>
  <si>
    <t>ADC Channels</t>
  </si>
  <si>
    <t>Gain Selection</t>
  </si>
  <si>
    <t>Output Type</t>
  </si>
  <si>
    <t>Typical Supply Current (mA)</t>
  </si>
  <si>
    <t>Analog Voltage Range (V)</t>
  </si>
  <si>
    <t>Digital Voltage Range )V)</t>
  </si>
  <si>
    <r>
      <t>Temperature Range (</t>
    </r>
    <r>
      <rPr>
        <b/>
        <sz val="12"/>
        <color indexed="8"/>
        <rFont val="Calibri"/>
        <family val="2"/>
      </rPr>
      <t>°C)</t>
    </r>
  </si>
  <si>
    <t>Typical Accuracy</t>
  </si>
  <si>
    <t>MIXED SIGNAL: Energy Measurement IC</t>
  </si>
  <si>
    <t>MIXED SIGNAL: Digital Potentiometers</t>
  </si>
  <si>
    <t>MIXED SIGNAL: Digital-to-Analog Converters</t>
  </si>
  <si>
    <t>MIXED SIGNAL: SAR Analog-to-Digital Converters</t>
  </si>
  <si>
    <t>Qty of Taps</t>
  </si>
  <si>
    <t>Channels</t>
  </si>
  <si>
    <r>
      <t>Resistance (k</t>
    </r>
    <r>
      <rPr>
        <b/>
        <sz val="12"/>
        <color indexed="8"/>
        <rFont val="Calibri"/>
        <family val="2"/>
      </rPr>
      <t>Ω)</t>
    </r>
  </si>
  <si>
    <t>Typical Supply Current (uA)</t>
  </si>
  <si>
    <t>INTERFACE: CAN / LIN / Serial / USB</t>
  </si>
  <si>
    <r>
      <t>Operating Temperature Range (</t>
    </r>
    <r>
      <rPr>
        <b/>
        <sz val="12"/>
        <color indexed="8"/>
        <rFont val="Calibri"/>
        <family val="2"/>
      </rPr>
      <t>°</t>
    </r>
    <r>
      <rPr>
        <b/>
        <sz val="12"/>
        <color indexed="8"/>
        <rFont val="Calibri"/>
        <family val="2"/>
      </rPr>
      <t>C)</t>
    </r>
  </si>
  <si>
    <t>Package</t>
  </si>
  <si>
    <t xml:space="preserve">Product options: Stand-alone transceiver, intergrated Vreg = 3.3V or 5V @ 70 mA, integrated WWDT, integrated ratio-metric battery monitor. Vcc Range  = 6 to 18 V, Max Baud Rate  = 20 Kbaud, Compliant with LIN 1.3, 2.0 2.1, SAE J2602, Automotive grade </t>
  </si>
  <si>
    <t>−40 to +150</t>
  </si>
  <si>
    <t>Q100 Complete</t>
  </si>
  <si>
    <r>
      <t>INTERFACE: mTouch</t>
    </r>
    <r>
      <rPr>
        <sz val="12"/>
        <color indexed="9"/>
        <rFont val="Calibri"/>
        <family val="2"/>
      </rPr>
      <t>™</t>
    </r>
    <r>
      <rPr>
        <sz val="12"/>
        <color indexed="9"/>
        <rFont val="Calibri"/>
        <family val="2"/>
      </rPr>
      <t xml:space="preserve"> AR1000 Resistive Touch Screen Controllers</t>
    </r>
  </si>
  <si>
    <t>Type</t>
  </si>
  <si>
    <t>Touch Screens Supported</t>
  </si>
  <si>
    <t>A/D</t>
  </si>
  <si>
    <t>Resolution</t>
  </si>
  <si>
    <t>Power</t>
  </si>
  <si>
    <t>Points per second</t>
  </si>
  <si>
    <t>Static Protection</t>
  </si>
  <si>
    <t>REAL-TIME CLOCK/CALENDAR (RTCC)</t>
  </si>
  <si>
    <t>Timing Features</t>
  </si>
  <si>
    <r>
      <t xml:space="preserve">Unique Features </t>
    </r>
    <r>
      <rPr>
        <b/>
        <vertAlign val="superscript"/>
        <sz val="12"/>
        <rFont val="Calibri"/>
        <family val="2"/>
      </rPr>
      <t>(2)</t>
    </r>
  </si>
  <si>
    <t>Digital Trimming (Adj./Range)</t>
  </si>
  <si>
    <t>Alarm Settings</t>
  </si>
  <si>
    <t>WDT</t>
  </si>
  <si>
    <t>Outputs</t>
  </si>
  <si>
    <t>SRAM (Bytes)</t>
  </si>
  <si>
    <t>EEPROM (kbits)</t>
  </si>
  <si>
    <t>Min Vcc</t>
  </si>
  <si>
    <r>
      <t>Min I</t>
    </r>
    <r>
      <rPr>
        <b/>
        <vertAlign val="superscript"/>
        <sz val="12"/>
        <rFont val="Calibri"/>
        <family val="2"/>
      </rPr>
      <t>SAT</t>
    </r>
  </si>
  <si>
    <r>
      <t xml:space="preserve">Memory </t>
    </r>
    <r>
      <rPr>
        <b/>
        <vertAlign val="superscript"/>
        <sz val="12"/>
        <rFont val="Calibri"/>
        <family val="2"/>
      </rPr>
      <t>(1)</t>
    </r>
  </si>
  <si>
    <t>ID/MAC (Bits)</t>
  </si>
  <si>
    <t>Note 2 The Power Fail Timestamp in all RTCCs occur at Battery Switchover</t>
  </si>
  <si>
    <t>SERIAL EEPROM</t>
  </si>
  <si>
    <t>Unique Features</t>
  </si>
  <si>
    <t>Write Protect</t>
  </si>
  <si>
    <t>Software</t>
  </si>
  <si>
    <t>Hardware</t>
  </si>
  <si>
    <t>Products</t>
  </si>
  <si>
    <t>Released (R) /Not Released (NR)</t>
  </si>
  <si>
    <t>Density</t>
  </si>
  <si>
    <t>Organization</t>
  </si>
  <si>
    <t>Max. Clock Frequency</t>
  </si>
  <si>
    <t>Operating Voltage</t>
  </si>
  <si>
    <t>Temperature Range</t>
  </si>
  <si>
    <t>E/W Endurance (Minimum)</t>
  </si>
  <si>
    <t>Data Retention (Minimum)</t>
  </si>
  <si>
    <t>Max. Write Speed</t>
  </si>
  <si>
    <r>
      <t>Max. Standby Current (@5.5V, 85</t>
    </r>
    <r>
      <rPr>
        <b/>
        <sz val="12"/>
        <rFont val="Calibri"/>
        <family val="0"/>
      </rPr>
      <t>°</t>
    </r>
    <r>
      <rPr>
        <b/>
        <sz val="12"/>
        <rFont val="Calibri"/>
        <family val="0"/>
      </rPr>
      <t>C)</t>
    </r>
  </si>
  <si>
    <t>1.7V–5.5V 
1.5V–3.6V</t>
  </si>
  <si>
    <t>Protected Array Size</t>
  </si>
  <si>
    <t>Note 1 All part numbers with an "X" have three ID programming options: (0= Blank ID), (1 = EUI-48 MAC Address), (2 = EUI-64 MAC Address)</t>
  </si>
  <si>
    <t>Write Protect (WP); W - Whole Array, 1/2 = Half Array, 1/4 = Quarter Array</t>
  </si>
  <si>
    <t>Microwire</t>
  </si>
  <si>
    <r>
      <t>I</t>
    </r>
    <r>
      <rPr>
        <vertAlign val="superscript"/>
        <sz val="14"/>
        <color indexed="9"/>
        <rFont val="Calibri"/>
        <family val="2"/>
      </rPr>
      <t>2</t>
    </r>
    <r>
      <rPr>
        <sz val="14"/>
        <color indexed="9"/>
        <rFont val="Calibri"/>
        <family val="2"/>
      </rPr>
      <t>C</t>
    </r>
    <r>
      <rPr>
        <sz val="14"/>
        <color indexed="9"/>
        <rFont val="Calibri"/>
        <family val="2"/>
      </rPr>
      <t>™</t>
    </r>
  </si>
  <si>
    <r>
      <t>UNI/O</t>
    </r>
    <r>
      <rPr>
        <sz val="14"/>
        <color indexed="8"/>
        <rFont val="Calibri"/>
        <family val="2"/>
      </rPr>
      <t>® Bus</t>
    </r>
  </si>
  <si>
    <r>
      <t>MOST</t>
    </r>
    <r>
      <rPr>
        <sz val="12"/>
        <color indexed="9"/>
        <rFont val="Calibri"/>
        <family val="2"/>
      </rPr>
      <t xml:space="preserve">® (MEDIA ORIENTED STSTEMS TRANSPORT) NETWORK INTERFACE CONTROLLERS
</t>
    </r>
  </si>
  <si>
    <t>Intelligent Network Interface Controller (INIC) for MOST Networks</t>
  </si>
  <si>
    <r>
      <t>Temperature Range (</t>
    </r>
    <r>
      <rPr>
        <b/>
        <sz val="12"/>
        <rFont val="Calibri"/>
        <family val="0"/>
      </rPr>
      <t>°</t>
    </r>
    <r>
      <rPr>
        <b/>
        <sz val="12"/>
        <rFont val="Calibri"/>
        <family val="0"/>
      </rPr>
      <t>C)</t>
    </r>
  </si>
  <si>
    <t>Standard range: −40° to 85°C  
Extended range: −40° to 105°C</t>
  </si>
  <si>
    <t>MediaLB 3-pin, streaming port I²S (FSYN, FCLK, 4 × IN, 4 × Out, @ 512 Fs), serial transport stream interface (TSI), I²C</t>
  </si>
  <si>
    <t>ETHERNET</t>
  </si>
  <si>
    <t>Ports</t>
  </si>
  <si>
    <t>10/100 Ethernet Switch with HP Auto-MDIX Support, which eliminates the need for special "crossover"cables when connecting LAN devices together</t>
  </si>
  <si>
    <t>High-performance, 10/100 single-chip Ethernet controller with HP Auto-MDIX support, which eliminates the need for special "crossover"cables when connecting LAN devices together</t>
  </si>
  <si>
    <t>10/100 Ethernet Transceiver with HP Auto-MDIX Support, which eliminates the need for special "crossover"cables when connecting LAN devices together</t>
  </si>
  <si>
    <r>
      <t>Small-footprint, low-power consumption, full-featured, flexPWR</t>
    </r>
    <r>
      <rPr>
        <sz val="12"/>
        <color indexed="8"/>
        <rFont val="Calibri"/>
        <family val="2"/>
      </rPr>
      <t>®</t>
    </r>
    <r>
      <rPr>
        <sz val="12"/>
        <color theme="1"/>
        <rFont val="Calibri"/>
        <family val="2"/>
      </rPr>
      <t xml:space="preserve"> Technology</t>
    </r>
  </si>
  <si>
    <t>Qualification</t>
  </si>
  <si>
    <t>Typical Sink Mode Power Consumption</t>
  </si>
  <si>
    <t>PA Output Power</t>
  </si>
  <si>
    <t>Audio</t>
  </si>
  <si>
    <t>WIRELESS AUDIO</t>
  </si>
  <si>
    <t>Hi-SPEED USB 2.0</t>
  </si>
  <si>
    <t>Temp. Range</t>
  </si>
  <si>
    <t>USB 2.0 Hub,  Versatile, cost-effective, energy-efficient, incorporating MultiTRAK™, PortMap, PortSwap, PHYBoost technologies</t>
  </si>
  <si>
    <t>USB 2.0 Hub, Versatile, cost-effective, energy-efficient, incorporating MultiTRAK, PortMap, PortSwap, PHYBoost technologies</t>
  </si>
  <si>
    <t xml:space="preserve">Yes </t>
  </si>
  <si>
    <t>Socket Type</t>
  </si>
  <si>
    <t xml:space="preserve">USB 2.0 Hub and Flash media card Controller, Features PortMap, PortSwap and PHYBoost technologies </t>
  </si>
  <si>
    <t xml:space="preserve">USB 2.0 Hub and Flash media card Controller, USB bridge/card reader combo with USB to SDIO and USB to I²C™ bridging functionality and PortMap, PortSwap and PHYBoost technologies </t>
  </si>
  <si>
    <t xml:space="preserve">USB 2.0 Hub and Flash media card Controller, USB bridge/card reader combo with USB to SDIO and USB to I²C bridging functionality and PortMap, PortSwap and PHYBoost technologies </t>
  </si>
  <si>
    <t>USB 2.0 Transceiver with Multi-frequency reference clock</t>
  </si>
  <si>
    <t>USB 2.0 battery charger supporting BC1.2, China charging, Apple and RIM charging profiles as well as programmable charging profiles for unforeseen peripherals</t>
  </si>
  <si>
    <t>USB 2.0 battery charger supporting BC1.2, China charging, Apple® and RIM® charging profiles as well as programmable charging profiles for unforeseen peripherals</t>
  </si>
  <si>
    <t>Temperature Sensors</t>
  </si>
  <si>
    <t>Switching Regulators and PWM Controllers</t>
  </si>
  <si>
    <t>Linear Regulators</t>
  </si>
  <si>
    <t>Charge Pumps</t>
  </si>
  <si>
    <t>System Supervisors</t>
  </si>
  <si>
    <t>MOSFET Drivers</t>
  </si>
  <si>
    <t>SAR ADC Converters</t>
  </si>
  <si>
    <t>Digital Potentiometers</t>
  </si>
  <si>
    <t>Delta Sigma ADC</t>
  </si>
  <si>
    <t>Interface (CAN /LIN/USB Transcievers)</t>
  </si>
  <si>
    <t>Touch Screen Controllers</t>
  </si>
  <si>
    <t>Serial EEPROMs</t>
  </si>
  <si>
    <t>MOST (AIS)</t>
  </si>
  <si>
    <t>Ethernet (AIS)</t>
  </si>
  <si>
    <t>USB (AIS)</t>
  </si>
  <si>
    <t>Kleer Audio</t>
  </si>
  <si>
    <t>16-bit PIC24F micros</t>
  </si>
  <si>
    <t>8-bit PIC micros</t>
  </si>
  <si>
    <t>16-Bit dsPIC30F micros</t>
  </si>
  <si>
    <t>16-bit dsPIC33 GP micros</t>
  </si>
  <si>
    <t>16-bit dsPIC33 GS  (SMPS) micros</t>
  </si>
  <si>
    <t>INIC</t>
  </si>
  <si>
    <t>OS81110</t>
  </si>
  <si>
    <t>OS81082</t>
  </si>
  <si>
    <t>OS81092</t>
  </si>
  <si>
    <t>OS81050</t>
  </si>
  <si>
    <t>OS81060</t>
  </si>
  <si>
    <t>Power Mgmt</t>
  </si>
  <si>
    <t>Type of Device</t>
  </si>
  <si>
    <t>I/O Port Expander</t>
  </si>
  <si>
    <t>TABLE OF CONTENTS</t>
  </si>
  <si>
    <t>Automotive Recommended Product Selector Guide</t>
  </si>
  <si>
    <t>Report any errors to Steve Vernier - Automotive Products Group</t>
  </si>
  <si>
    <t>Back to Table of Contents</t>
  </si>
  <si>
    <t>No background color = Q100 completed</t>
  </si>
  <si>
    <t>Grey background color = Q100 capable but not yet completed</t>
  </si>
  <si>
    <t>Small Outline</t>
  </si>
  <si>
    <t>LB</t>
  </si>
  <si>
    <t>5-lead SC70</t>
  </si>
  <si>
    <t>3-lead SC70</t>
  </si>
  <si>
    <t>LT</t>
  </si>
  <si>
    <t>3-lead SOT-23</t>
  </si>
  <si>
    <t>TT / CB</t>
  </si>
  <si>
    <t>5-lead SOT-23</t>
  </si>
  <si>
    <t>OT</t>
  </si>
  <si>
    <t>6-lead SOT-23</t>
  </si>
  <si>
    <t>OT / CH</t>
  </si>
  <si>
    <t>3-lead SOT-223</t>
  </si>
  <si>
    <t>DB</t>
  </si>
  <si>
    <t>4-lead SOT-143</t>
  </si>
  <si>
    <t>RC</t>
  </si>
  <si>
    <t>3-lead DDPAK</t>
  </si>
  <si>
    <t>EB</t>
  </si>
  <si>
    <t>5-lead DDPAK</t>
  </si>
  <si>
    <t>ET</t>
  </si>
  <si>
    <t>3-lead TO-92</t>
  </si>
  <si>
    <t>TO / ZB</t>
  </si>
  <si>
    <t>5-lead TO-220</t>
  </si>
  <si>
    <t>AT</t>
  </si>
  <si>
    <t>DFN</t>
  </si>
  <si>
    <t>8-lead DFN</t>
  </si>
  <si>
    <t>MC</t>
  </si>
  <si>
    <t>8-lead TDFN</t>
  </si>
  <si>
    <t>MN</t>
  </si>
  <si>
    <t>2x3x0.9mm</t>
  </si>
  <si>
    <t>2x3x0.75mm</t>
  </si>
  <si>
    <t>8-lead UDFN</t>
  </si>
  <si>
    <t>2x3x0.5mm</t>
  </si>
  <si>
    <t>MU</t>
  </si>
  <si>
    <t>3x3x0.9mm</t>
  </si>
  <si>
    <t>MF</t>
  </si>
  <si>
    <t>4x4x0.9 mm</t>
  </si>
  <si>
    <t>MD</t>
  </si>
  <si>
    <t>6x5x0.9mm</t>
  </si>
  <si>
    <t>5x5x0.9mm</t>
  </si>
  <si>
    <t>6x6x0.9mm</t>
  </si>
  <si>
    <t>9x9x0.9mm</t>
  </si>
  <si>
    <t>16-lead QFN</t>
  </si>
  <si>
    <t>MG</t>
  </si>
  <si>
    <t>20-lead QFN</t>
  </si>
  <si>
    <t>4x4x0.9mm</t>
  </si>
  <si>
    <t>ML</t>
  </si>
  <si>
    <t>MQ</t>
  </si>
  <si>
    <t>28-lead UQFN</t>
  </si>
  <si>
    <t>4x4x0.5mm</t>
  </si>
  <si>
    <t>MV</t>
  </si>
  <si>
    <t>28-lead QFN</t>
  </si>
  <si>
    <t>MM / ML</t>
  </si>
  <si>
    <t>40-lead UQFN</t>
  </si>
  <si>
    <t>5x5x0.5mm</t>
  </si>
  <si>
    <t>44-lead QFN</t>
  </si>
  <si>
    <t>8x8x0.9</t>
  </si>
  <si>
    <t>64-lead QFN</t>
  </si>
  <si>
    <t>8-lead MSOP</t>
  </si>
  <si>
    <t>MS</t>
  </si>
  <si>
    <t>10-lead MSOP</t>
  </si>
  <si>
    <t>UN</t>
  </si>
  <si>
    <t>16-lead QSOP</t>
  </si>
  <si>
    <t>QR</t>
  </si>
  <si>
    <t>20-lead SSOP</t>
  </si>
  <si>
    <t>SS</t>
  </si>
  <si>
    <t>28-lead SSOP</t>
  </si>
  <si>
    <t>TSSOP</t>
  </si>
  <si>
    <t>8-lead TSSOP</t>
  </si>
  <si>
    <t>ST</t>
  </si>
  <si>
    <t>14-lead TSSOP</t>
  </si>
  <si>
    <t>20-lead TSSOP</t>
  </si>
  <si>
    <t>SOIC</t>
  </si>
  <si>
    <t>8-lead SOIC</t>
  </si>
  <si>
    <t>SN</t>
  </si>
  <si>
    <t>SM</t>
  </si>
  <si>
    <t>14-lead SOIC</t>
  </si>
  <si>
    <t>SL</t>
  </si>
  <si>
    <t>16-lead SOIC</t>
  </si>
  <si>
    <t>18-lead SOIC</t>
  </si>
  <si>
    <t>SO</t>
  </si>
  <si>
    <t>20-lead SOIC</t>
  </si>
  <si>
    <t>28-lead SOIC</t>
  </si>
  <si>
    <t>8-lead SOIC (EIAJ)</t>
  </si>
  <si>
    <t>44-lead TQFP</t>
  </si>
  <si>
    <t>10x10x1mm</t>
  </si>
  <si>
    <t>PT</t>
  </si>
  <si>
    <t>64-lead TQFP</t>
  </si>
  <si>
    <t>14x14x1mm</t>
  </si>
  <si>
    <t>PF</t>
  </si>
  <si>
    <t>80-lead TQFP</t>
  </si>
  <si>
    <t>12x12x1mm</t>
  </si>
  <si>
    <t>100-lead TQFP</t>
  </si>
  <si>
    <t>144-lead TQFP</t>
  </si>
  <si>
    <t>16x16x1mm</t>
  </si>
  <si>
    <t>PH</t>
  </si>
  <si>
    <t>QFP</t>
  </si>
  <si>
    <t>32-lead LQFP</t>
  </si>
  <si>
    <t>7x7x1.4mm</t>
  </si>
  <si>
    <t>LQ</t>
  </si>
  <si>
    <t>44-lead MQFP</t>
  </si>
  <si>
    <t>10x10x2mm</t>
  </si>
  <si>
    <t>PQ</t>
  </si>
  <si>
    <t>144-lead LQFP</t>
  </si>
  <si>
    <t>20x20x1.4mm</t>
  </si>
  <si>
    <t>PL</t>
  </si>
  <si>
    <t>BGA</t>
  </si>
  <si>
    <t>100-ball BGA</t>
  </si>
  <si>
    <t>10x10x1.1mm</t>
  </si>
  <si>
    <t>BG</t>
  </si>
  <si>
    <t>121-ball BGA</t>
  </si>
  <si>
    <t>10x10x0.8mm</t>
  </si>
  <si>
    <t>PIC12F1571</t>
  </si>
  <si>
    <t>PIC12F1572</t>
  </si>
  <si>
    <t>SERIAL SRAM</t>
  </si>
  <si>
    <t>23X640</t>
  </si>
  <si>
    <t>∞</t>
  </si>
  <si>
    <t>0 ms</t>
  </si>
  <si>
    <t>4 µA</t>
  </si>
  <si>
    <t>Zero write cycle time, Infinite endurance, Volatile RAM, Byte/page/sequential read-write modes</t>
  </si>
  <si>
    <t>23X256</t>
  </si>
  <si>
    <t>23XX512</t>
  </si>
  <si>
    <t>20 × 4 MHz</t>
  </si>
  <si>
    <t>Fast Speed: Quad SPI available (80 MHz); Infinite endurance; Zero write times, 5V capable</t>
  </si>
  <si>
    <t>23XX1024</t>
  </si>
  <si>
    <t>1024 Kb</t>
  </si>
  <si>
    <t>Y</t>
  </si>
  <si>
    <t>1.5V–1.95V 
2.7V–3.6V</t>
  </si>
  <si>
    <t xml:space="preserve">1.7V–2.2V 
2.5V–5.5V </t>
  </si>
  <si>
    <t>Zero write cycle time, Infinite endurance, Volatile RAM, Byte/page/sequential read-write modes.</t>
  </si>
  <si>
    <t>Serial SRAMs</t>
  </si>
  <si>
    <t>All Products in this selector guide have PPAP support.</t>
  </si>
  <si>
    <t>Some Microchip products may be suitable for automotive use, but are not listed in this selector guide.   Contact APG for questions about non-listed devices.</t>
  </si>
  <si>
    <t>Write Protect (WP)</t>
  </si>
  <si>
    <r>
      <t>E/W Endurance (Minimum at 25</t>
    </r>
    <r>
      <rPr>
        <b/>
        <sz val="12"/>
        <rFont val="Calibri"/>
        <family val="0"/>
      </rPr>
      <t>°</t>
    </r>
    <r>
      <rPr>
        <b/>
        <sz val="12"/>
        <rFont val="Calibri"/>
        <family val="0"/>
      </rPr>
      <t>C)</t>
    </r>
  </si>
  <si>
    <t>Operating Temperature (Tamb)</t>
  </si>
  <si>
    <r>
      <t>-40</t>
    </r>
    <r>
      <rPr>
        <sz val="12"/>
        <color indexed="8"/>
        <rFont val="Calibri"/>
        <family val="2"/>
      </rPr>
      <t>°</t>
    </r>
    <r>
      <rPr>
        <sz val="12"/>
        <color theme="1"/>
        <rFont val="Calibri"/>
        <family val="2"/>
      </rPr>
      <t>C ~ +125</t>
    </r>
    <r>
      <rPr>
        <sz val="12"/>
        <color indexed="8"/>
        <rFont val="Calibri"/>
        <family val="2"/>
      </rPr>
      <t>°</t>
    </r>
    <r>
      <rPr>
        <sz val="12"/>
        <color theme="1"/>
        <rFont val="Calibri"/>
        <family val="2"/>
      </rPr>
      <t>C</t>
    </r>
  </si>
  <si>
    <r>
      <t>-40</t>
    </r>
    <r>
      <rPr>
        <sz val="12"/>
        <color indexed="8"/>
        <rFont val="Calibri"/>
        <family val="2"/>
      </rPr>
      <t>°</t>
    </r>
    <r>
      <rPr>
        <sz val="12"/>
        <color theme="1"/>
        <rFont val="Calibri"/>
        <family val="2"/>
      </rPr>
      <t>C ~ +150</t>
    </r>
    <r>
      <rPr>
        <sz val="12"/>
        <color indexed="8"/>
        <rFont val="Calibri"/>
        <family val="2"/>
      </rPr>
      <t>°</t>
    </r>
    <r>
      <rPr>
        <sz val="12"/>
        <color theme="1"/>
        <rFont val="Calibri"/>
        <family val="2"/>
      </rPr>
      <t>C</t>
    </r>
  </si>
  <si>
    <t xml:space="preserve">PIC16F18313 </t>
  </si>
  <si>
    <t>PPS, Idle/Doze</t>
  </si>
  <si>
    <t xml:space="preserve">PIC12F1612 </t>
  </si>
  <si>
    <t xml:space="preserve">PIC12LF1552 </t>
  </si>
  <si>
    <t xml:space="preserve">PIC16LF1554 </t>
  </si>
  <si>
    <t xml:space="preserve">PIC16F18323 </t>
  </si>
  <si>
    <t>32 MHz, 32 kHz</t>
  </si>
  <si>
    <t>TSSOP (ST), SOIC (SL), QFN (ML), PDIP (P)</t>
  </si>
  <si>
    <t xml:space="preserve">PIC16F1613 </t>
  </si>
  <si>
    <t xml:space="preserve">PIC16F1703 </t>
  </si>
  <si>
    <t>0/0</t>
  </si>
  <si>
    <t xml:space="preserve">PIC16F18324 </t>
  </si>
  <si>
    <t>2/0</t>
  </si>
  <si>
    <t xml:space="preserve">PIC16F1704 </t>
  </si>
  <si>
    <t xml:space="preserve">PIC16F18325 </t>
  </si>
  <si>
    <t xml:space="preserve">PIC16F1705 </t>
  </si>
  <si>
    <t xml:space="preserve">PIC16LF1559 </t>
  </si>
  <si>
    <t xml:space="preserve">PIC16F18344 </t>
  </si>
  <si>
    <t>SSOP (SS), SOIC (SL), QFN (ML), PDIP (P)</t>
  </si>
  <si>
    <t xml:space="preserve">PIC16F18345 </t>
  </si>
  <si>
    <t xml:space="preserve">PIC16F1707 </t>
  </si>
  <si>
    <t xml:space="preserve">PIC16F1708 </t>
  </si>
  <si>
    <t xml:space="preserve">PIC16F1713 </t>
  </si>
  <si>
    <t>SOIC (SO), SSOP (SS), SPDIP (SP), 6 × 6 QFN (ML), 4 × 4 UQFN (MV)</t>
  </si>
  <si>
    <t xml:space="preserve">PIC16F1716 </t>
  </si>
  <si>
    <t xml:space="preserve">PIC16F1717 </t>
  </si>
  <si>
    <t>2.0V-3.6V</t>
  </si>
  <si>
    <t xml:space="preserve">4 UART, 3 SPI/ 2 I2C </t>
  </si>
  <si>
    <t>BOR, HLVD, POR,WDT, OST, XLP</t>
  </si>
  <si>
    <t xml:space="preserve">PIC24FJ128GA202 </t>
  </si>
  <si>
    <t xml:space="preserve">PIC24FJ128GB202 </t>
  </si>
  <si>
    <t>BOR, HLVD, POR, WDT, OST, XLP</t>
  </si>
  <si>
    <t xml:space="preserve">PIC24FJ64GA204 </t>
  </si>
  <si>
    <t xml:space="preserve">PIC24FJ64GB204 </t>
  </si>
  <si>
    <t xml:space="preserve">PIC24FJ128GA204 </t>
  </si>
  <si>
    <t xml:space="preserve">PIC24FJ128GB204 </t>
  </si>
  <si>
    <t xml:space="preserve">PIC24FJ64GC006 </t>
  </si>
  <si>
    <t xml:space="preserve">4 UART, 2 SPI, 2 I2C, </t>
  </si>
  <si>
    <t>BOR, HLVD, POR,WDT, OST, XLP, Vbat</t>
  </si>
  <si>
    <t>QFN (MR), TQFP (PT)</t>
  </si>
  <si>
    <t xml:space="preserve">PIC24FJ128GC006 </t>
  </si>
  <si>
    <t>BOR, HLVD, POR, WDT, OST, XLP, Vbat</t>
  </si>
  <si>
    <t xml:space="preserve">PIC24FJ64GC010 </t>
  </si>
  <si>
    <t>TQFP (PT), BGA (BG)</t>
  </si>
  <si>
    <t xml:space="preserve">PIC24FJ128GC010 </t>
  </si>
  <si>
    <t>3V–3.6V</t>
  </si>
  <si>
    <t xml:space="preserve">1 + 3‡ </t>
  </si>
  <si>
    <t>18 ch, 2 A/D</t>
  </si>
  <si>
    <t xml:space="preserve">1 + 4‡ </t>
  </si>
  <si>
    <t>4 UART, 3 SPI, 2 I2C</t>
  </si>
  <si>
    <t>30 ch, 2 A/D</t>
  </si>
  <si>
    <t>49 ch, 2 A/D</t>
  </si>
  <si>
    <t>TQFP(PT, PF), TFBGA(BG)</t>
  </si>
  <si>
    <t>Voltage-or-current mode PWM controller with integrated low-side MOSFET driver, Adjustable Vref and soft start with UVLO, Short circuit and overtemperature protection</t>
  </si>
  <si>
    <t>300/600</t>
  </si>
  <si>
    <t>3 to 5.5</t>
  </si>
  <si>
    <t>MSOP, TDFN</t>
  </si>
  <si>
    <t>Synchronous buck regulator, PWM operation, Enable function</t>
  </si>
  <si>
    <t>2 to 24</t>
  </si>
  <si>
    <t>4.4 to 30</t>
  </si>
  <si>
    <t>Synchronous buck regulator, PRM/PWM operation, Enable function</t>
  </si>
  <si>
    <t>PFM/PFM</t>
  </si>
  <si>
    <t>LED boost driver, 0.65V start-up, 1.6A switch, Enable function</t>
  </si>
  <si>
    <t>1.8 to 5</t>
  </si>
  <si>
    <t>0.65 to 5</t>
  </si>
  <si>
    <t>5 × 5 QFN</t>
  </si>
  <si>
    <t>Buck</t>
  </si>
  <si>
    <t>90% of Vin</t>
  </si>
  <si>
    <t>4.5 to 32</t>
  </si>
  <si>
    <t>MCP19111</t>
  </si>
  <si>
    <t>4 × 4 QFN</t>
  </si>
  <si>
    <t>Synchronous buck controller, Integrated MCU, LDO, and synchronous MOSFET driver. User configurable/programmable including MOSFET dead time, Switching frequency, Analog loop compensation, and protection thresholds</t>
  </si>
  <si>
    <t>MCP19110</t>
  </si>
  <si>
    <t>TC1017</t>
  </si>
  <si>
    <t>SOT-223</t>
  </si>
  <si>
    <t>Low noise, fast transient response</t>
  </si>
  <si>
    <t>350/450</t>
  </si>
  <si>
    <t>500/800</t>
  </si>
  <si>
    <t>TC1262/4</t>
  </si>
  <si>
    <t>Adjustable output</t>
  </si>
  <si>
    <t>85/180/270</t>
  </si>
  <si>
    <t>1.2 to 5.5</t>
  </si>
  <si>
    <t>TC1070/1071/1187</t>
  </si>
  <si>
    <t>Error Output</t>
  </si>
  <si>
    <t>TC1054/1055/1186</t>
  </si>
  <si>
    <t>Reference bypass</t>
  </si>
  <si>
    <t>TC1014/1015/1185</t>
  </si>
  <si>
    <t>SOT-23A, SOT-89, SOT-223, 2 × 3 DFN</t>
  </si>
  <si>
    <t>Very low Iq, low ground pin current in dropout</t>
  </si>
  <si>
    <t>MCP1703A</t>
  </si>
  <si>
    <t>SOT-23, SOT-89, TO-92</t>
  </si>
  <si>
    <t>MCP1702</t>
  </si>
  <si>
    <t>Load dump protected, fast transient response, shutdown, powergood</t>
  </si>
  <si>
    <t>3.0, 3.3, 5.0</t>
  </si>
  <si>
    <t>MCP1791</t>
  </si>
  <si>
    <t>Load dump protected, fast transient response</t>
  </si>
  <si>
    <t>MCP1790</t>
  </si>
  <si>
    <t>SOT-23, SOT-223, 2 × 3 DFN</t>
  </si>
  <si>
    <t>0.2/0.85</t>
  </si>
  <si>
    <t>72/80</t>
  </si>
  <si>
    <t>56/68</t>
  </si>
  <si>
    <t>150/300</t>
  </si>
  <si>
    <t>MCP1754S/5S</t>
  </si>
  <si>
    <t>Powergood, shutdown</t>
  </si>
  <si>
    <t>MCP1754/5</t>
  </si>
  <si>
    <t>85% at 50 mA</t>
  </si>
  <si>
    <t>N/A</t>
  </si>
  <si>
    <t>1.8 to 3.6</t>
  </si>
  <si>
    <t>Regulated</t>
  </si>
  <si>
    <t>81% at 10 mA</t>
  </si>
  <si>
    <t>650/1000</t>
  </si>
  <si>
    <t>3.3, 5.0, or adjustable</t>
  </si>
  <si>
    <t>SOIC, PDIP</t>
  </si>
  <si>
    <t>92% at 2.5 mA</t>
  </si>
  <si>
    <t>−2 × Vin</t>
  </si>
  <si>
    <t>2.4 to 5.5</t>
  </si>
  <si>
    <t>Inverted doubling</t>
  </si>
  <si>
    <t>Boost pin increases switching frequency</t>
  </si>
  <si>
    <t>97% at 7.5 mA</t>
  </si>
  <si>
    <t>12 or 24</t>
  </si>
  <si>
    <t>−Vin or 2 × Vin</t>
  </si>
  <si>
    <t>3 to 18</t>
  </si>
  <si>
    <t>Inverting or doubling</t>
  </si>
  <si>
    <t>Inverting or Doubling</t>
  </si>
  <si>
    <t>10 or 45</t>
  </si>
  <si>
    <t>10 or 35</t>
  </si>
  <si>
    <t>Supply Current (uA)</t>
  </si>
  <si>
    <t>98% at 1 mA</t>
  </si>
  <si>
    <t>PDIP</t>
  </si>
  <si>
    <t>96% at 1 mA</t>
  </si>
  <si>
    <t>Power Conversion Efficiency (%)</t>
  </si>
  <si>
    <t>Output Resistance (Ohms)</t>
  </si>
  <si>
    <t>Drivers</t>
  </si>
  <si>
    <t>Low Side Single</t>
  </si>
  <si>
    <t>Peak Output Current (source/sink, A)</t>
  </si>
  <si>
    <t>Output Resistance (source/sink, Ohms)</t>
  </si>
  <si>
    <t>Propagation delay (TD1/TD2, nS)</t>
  </si>
  <si>
    <t>Rise Time (Tr, ns)</t>
  </si>
  <si>
    <t>Fall Time (Tf, ns)</t>
  </si>
  <si>
    <t>Capacitive Load Drive</t>
  </si>
  <si>
    <t>MCP1401/2</t>
  </si>
  <si>
    <t>MCP1415/16</t>
  </si>
  <si>
    <t>TC4426A/7A/8A</t>
  </si>
  <si>
    <t>0.5/0.5</t>
  </si>
  <si>
    <t>35/35</t>
  </si>
  <si>
    <t>470 pF in 19 ns</t>
  </si>
  <si>
    <t>Small footprint</t>
  </si>
  <si>
    <t>1.5/1.5</t>
  </si>
  <si>
    <t>41/48</t>
  </si>
  <si>
    <t>470 pF in 13 ns</t>
  </si>
  <si>
    <t>Low Side Dual</t>
  </si>
  <si>
    <t>Inverting/Non-inverting/Complimentary</t>
  </si>
  <si>
    <t>1000 pF in 25 ns</t>
  </si>
  <si>
    <t>SOIC, PDIP, DFN</t>
  </si>
  <si>
    <t>Enable pin</t>
  </si>
  <si>
    <t>1000 pF in 15 ns</t>
  </si>
  <si>
    <t>2.0/2.0</t>
  </si>
  <si>
    <t>SOIC, DFN</t>
  </si>
  <si>
    <t>Allows external dead time control</t>
  </si>
  <si>
    <t>3300 pF in 10 ns</t>
  </si>
  <si>
    <t>15–22</t>
  </si>
  <si>
    <t>1/1 ( 0.5 on low side)</t>
  </si>
  <si>
    <t>5.5 (36V boot pin)</t>
  </si>
  <si>
    <t>2.0/2/0 (3.5 low side)</t>
  </si>
  <si>
    <t>Synchronous Buck (high/low)</t>
  </si>
  <si>
    <t>Sync. Buck Dual</t>
  </si>
  <si>
    <t>30V, high side driver</t>
  </si>
  <si>
    <t>1000 pF in 15ns</t>
  </si>
  <si>
    <t>3.0/1.5</t>
  </si>
  <si>
    <t>High Side Single</t>
  </si>
  <si>
    <t>10,000 pF in 21 ns</t>
  </si>
  <si>
    <t>44/44</t>
  </si>
  <si>
    <t>1.0/0.9</t>
  </si>
  <si>
    <t>12.0/12.0</t>
  </si>
  <si>
    <t>4700 pF in 15 ns</t>
  </si>
  <si>
    <t>38/42</t>
  </si>
  <si>
    <t>1.25/0.8</t>
  </si>
  <si>
    <t>9.0/9.0</t>
  </si>
  <si>
    <t>2500 pF in 20 ns</t>
  </si>
  <si>
    <t>40/40</t>
  </si>
  <si>
    <t>2.1/1.5</t>
  </si>
  <si>
    <t>6.0/6.0</t>
  </si>
  <si>
    <t>2200 pF in 15 ns</t>
  </si>
  <si>
    <t>4.5/4.5</t>
  </si>
  <si>
    <t>46/50</t>
  </si>
  <si>
    <t>2.5/2.5</t>
  </si>
  <si>
    <t>4.0/4.0</t>
  </si>
  <si>
    <t>1800 pF in 17 ns</t>
  </si>
  <si>
    <t>3.0/3.0</t>
  </si>
  <si>
    <t>1800 pF in 12 ns</t>
  </si>
  <si>
    <t>40/41</t>
  </si>
  <si>
    <t xml:space="preserve"> 12/10</t>
  </si>
  <si>
    <t xml:space="preserve"> 6/4</t>
  </si>
  <si>
    <t xml:space="preserve"> 7/7</t>
  </si>
  <si>
    <t xml:space="preserve"> 5/5</t>
  </si>
  <si>
    <t xml:space="preserve"> 4/4</t>
  </si>
  <si>
    <t>3.5 to 12.0</t>
  </si>
  <si>
    <t>DFN, SOIC, TSSOP</t>
  </si>
  <si>
    <t>SOT, SC70, MSOP, TDFN, SOIC, TSSOP</t>
  </si>
  <si>
    <t>2.2 to 5.5</t>
  </si>
  <si>
    <t>2 to 5.5</t>
  </si>
  <si>
    <t>Up to 32</t>
  </si>
  <si>
    <t>24-bit</t>
  </si>
  <si>
    <t>MCP39F501</t>
  </si>
  <si>
    <t>ADC Resolution</t>
  </si>
  <si>
    <t>SINAD</t>
  </si>
  <si>
    <t>16-bit</t>
  </si>
  <si>
    <t xml:space="preserve"> -</t>
  </si>
  <si>
    <t>94.5 dB</t>
  </si>
  <si>
    <t>81 dB</t>
  </si>
  <si>
    <t>MCP8024</t>
  </si>
  <si>
    <t>3-Phase Brushless Motor</t>
  </si>
  <si>
    <t>6.0 to 28.0</t>
  </si>
  <si>
    <t>Direct PWM</t>
  </si>
  <si>
    <t>Motor Drivers</t>
  </si>
  <si>
    <t>Motor Type</t>
  </si>
  <si>
    <t>Internal/External FETs</t>
  </si>
  <si>
    <t>Motor Speed Output</t>
  </si>
  <si>
    <t>Protections</t>
  </si>
  <si>
    <t xml:space="preserve">Overcurrent, Overvoltage, Undervoltage, Overtemperature, 48V Load Dump Protection, Short Circuit, Shoot Through </t>
  </si>
  <si>
    <t xml:space="preserve">40-pin QFN-EP (5 × 5),48-pin TQFP-EP (7 × 7) </t>
  </si>
  <si>
    <t>MCP6491/2/4</t>
  </si>
  <si>
    <t>MCP6481/2/4</t>
  </si>
  <si>
    <t>MCP6471/2/4</t>
  </si>
  <si>
    <t xml:space="preserve"> 1/2/4</t>
  </si>
  <si>
    <t>MCP6421/2/4</t>
  </si>
  <si>
    <t>MCP6H91/2/4</t>
  </si>
  <si>
    <t>MCP6H81/2/4</t>
  </si>
  <si>
    <t>MCP6H71/2/4</t>
  </si>
  <si>
    <t>Brownout Reset (BOR)</t>
  </si>
  <si>
    <t>128*</t>
  </si>
  <si>
    <t>10-bit DAC</t>
  </si>
  <si>
    <t>12-bit ADC 10MSPS</t>
  </si>
  <si>
    <t>16-bit Sigma Delta ADC</t>
  </si>
  <si>
    <t>OpAmps</t>
  </si>
  <si>
    <t xml:space="preserve">PIC24FJ64GA202 </t>
  </si>
  <si>
    <t>dsPIC33EP512GP504</t>
  </si>
  <si>
    <t xml:space="preserve">TQFP (PT), QFN (ML) </t>
  </si>
  <si>
    <t xml:space="preserve">     PMP</t>
  </si>
  <si>
    <t>dsPIC33EP128GM304</t>
  </si>
  <si>
    <t>dsPIC33EP256GM304</t>
  </si>
  <si>
    <t>dsPIC33EP128GM604</t>
  </si>
  <si>
    <t>dsPIC33EP256GM604</t>
  </si>
  <si>
    <t>dsPIC33EP512GM304</t>
  </si>
  <si>
    <t>dsPIC33EP512GM604</t>
  </si>
  <si>
    <t>dsPIC33EP128GM306</t>
  </si>
  <si>
    <t>dsPIC33EP256GM306</t>
  </si>
  <si>
    <t>dsPIC33EP128GM706</t>
  </si>
  <si>
    <t>dsPIC33EP256GM706</t>
  </si>
  <si>
    <t>dsPIC33EP512GM306</t>
  </si>
  <si>
    <t>dsPIC33EP512GM706</t>
  </si>
  <si>
    <t>dsPIC33EP128GM310</t>
  </si>
  <si>
    <t>dsPIC33EP256GM310</t>
  </si>
  <si>
    <t>dsPIC33EP128GM710</t>
  </si>
  <si>
    <t>dsPIC33EP256GM710</t>
  </si>
  <si>
    <t>dsPIC33EP512GM310</t>
  </si>
  <si>
    <t>dsPIC33EP512GM710</t>
  </si>
  <si>
    <t>Adjustable</t>
  </si>
  <si>
    <t>MCP16301</t>
  </si>
  <si>
    <t>MCP16311</t>
  </si>
  <si>
    <t>MCP16312</t>
  </si>
  <si>
    <t>MCP1632</t>
  </si>
  <si>
    <t>MCP1643</t>
  </si>
  <si>
    <t>Synchronous buck controller, Integrated MCU, LDO, and synchronous MOSFET driver, User configurable/programmable including MOSFET dead time, Switching frequency, Analog loop compensation, and protection thresholds.</t>
  </si>
  <si>
    <t>RAM  (Bytes)</t>
  </si>
  <si>
    <t>Program Memory Size (K words)</t>
  </si>
  <si>
    <t>adjustable</t>
  </si>
  <si>
    <t>Hybrid PWM Controller</t>
  </si>
  <si>
    <t>±0.2</t>
  </si>
  <si>
    <t>PSRR (dB)</t>
  </si>
  <si>
    <t>yes</t>
  </si>
  <si>
    <t xml:space="preserve">Regulated </t>
  </si>
  <si>
    <t xml:space="preserve">Shutdown, power good, regulated output, adjustable version </t>
  </si>
  <si>
    <t xml:space="preserve">Soft start, shutdown, options for power good, brown out warning, sleep and bypass modes </t>
  </si>
  <si>
    <t xml:space="preserve">Boost pin increases switching frequency </t>
  </si>
  <si>
    <t xml:space="preserve">No low-voltage terminal required </t>
  </si>
  <si>
    <t>MCP1252/3</t>
  </si>
  <si>
    <t>MCP1256/7/8/9</t>
  </si>
  <si>
    <t>TC962</t>
  </si>
  <si>
    <t>TC682</t>
  </si>
  <si>
    <t>POWER MANAGEMENT: Hybrid Analog+Digital Switching Regulators and PWM Controllers</t>
  </si>
  <si>
    <t>MCP14628A</t>
  </si>
  <si>
    <t xml:space="preserve">Continuous or discontinuous operation </t>
  </si>
  <si>
    <t>MCP14700</t>
  </si>
  <si>
    <t xml:space="preserve">SOIC, PDIP, DFN </t>
  </si>
  <si>
    <t>TC4423A/4A/5A</t>
  </si>
  <si>
    <t>MCP14E9/10/11</t>
  </si>
  <si>
    <t>MCP14E3/4/5</t>
  </si>
  <si>
    <t>MCP1403/4/5</t>
  </si>
  <si>
    <t>MCP1406/7</t>
  </si>
  <si>
    <t>TC4421A/2A</t>
  </si>
  <si>
    <t>TC4451/2</t>
  </si>
  <si>
    <t>TC4431/2</t>
  </si>
  <si>
    <t>Yes, but QS=No</t>
  </si>
  <si>
    <t>MCP14E6/7/8</t>
  </si>
  <si>
    <r>
      <t xml:space="preserve">   I</t>
    </r>
    <r>
      <rPr>
        <vertAlign val="superscript"/>
        <sz val="12"/>
        <color indexed="8"/>
        <rFont val="Calibri"/>
        <family val="2"/>
      </rPr>
      <t>2</t>
    </r>
    <r>
      <rPr>
        <sz val="12"/>
        <color theme="1"/>
        <rFont val="Calibri"/>
        <family val="2"/>
      </rPr>
      <t>C™</t>
    </r>
  </si>
  <si>
    <r>
      <t>Temperature Operating Range (</t>
    </r>
    <r>
      <rPr>
        <b/>
        <sz val="12"/>
        <color indexed="8"/>
        <rFont val="Calibri"/>
        <family val="2"/>
      </rPr>
      <t>°</t>
    </r>
    <r>
      <rPr>
        <b/>
        <sz val="12"/>
        <color indexed="8"/>
        <rFont val="Calibri"/>
        <family val="2"/>
      </rPr>
      <t>C)</t>
    </r>
  </si>
  <si>
    <t>CLK, IRQ, WDT RST</t>
  </si>
  <si>
    <t>Temperature Indicator(1)</t>
  </si>
  <si>
    <t>DSM, Temperature Indicator(1)</t>
  </si>
  <si>
    <t>◊ Software PLVD implemented via ADC</t>
  </si>
  <si>
    <t>* High Endurance Flash Block for data storage.  See Application Note AN1673</t>
  </si>
  <si>
    <t>Note (1) Integrated Temperature Indicator.  See Application Note AN1332</t>
  </si>
  <si>
    <t>Data EEPROM (Bytes)</t>
  </si>
  <si>
    <t>Note (1)  See Application Note AN1095 "Emulating Data EEPROM"</t>
  </si>
  <si>
    <t>Note (2) Tow 16-bit timers can be concatenated to form a 32-bit timer</t>
  </si>
  <si>
    <t>16-bit Timer (2)</t>
  </si>
  <si>
    <t>MCP16301H</t>
  </si>
  <si>
    <t>4.7 to 36</t>
  </si>
  <si>
    <t>MCP16331</t>
  </si>
  <si>
    <t>&gt;500</t>
  </si>
  <si>
    <t>SOT-23, TDFN</t>
  </si>
  <si>
    <t>4.4 to 50</t>
  </si>
  <si>
    <t>MSOP, QFN, DFN, SOIC (SL)</t>
  </si>
  <si>
    <t>MSOP, DFN, SOIC (SN)</t>
  </si>
  <si>
    <t xml:space="preserve">MSOP,DFN, SOT-23, SOIC (SN) </t>
  </si>
  <si>
    <t>QFN, DFN, SOIC (SN)</t>
  </si>
  <si>
    <t>TSSOP, MSOP, QFN, DFN, SOIC (SL)</t>
  </si>
  <si>
    <t>TSSOP, MSOP, QFN, DFN</t>
  </si>
  <si>
    <t>6-lead SC70</t>
  </si>
  <si>
    <t>Two ADCs, ICD debug, Hardware CVD</t>
  </si>
  <si>
    <t>DAC (5b/8b/9b/10b)</t>
  </si>
  <si>
    <t>PSMC (16b PWM)</t>
  </si>
  <si>
    <t>ECCP (10b PWM)</t>
  </si>
  <si>
    <t>CCP (10b PWM)</t>
  </si>
  <si>
    <t>3/0</t>
  </si>
  <si>
    <t>4/0</t>
  </si>
  <si>
    <t>1/0/0/0</t>
  </si>
  <si>
    <t>0/0/0/0</t>
  </si>
  <si>
    <t>0/0/1/0</t>
  </si>
  <si>
    <t>0/1/0/0</t>
  </si>
  <si>
    <t>3/1/0/0</t>
  </si>
  <si>
    <t>1/1/0/0</t>
  </si>
  <si>
    <t>PIC16F1765</t>
  </si>
  <si>
    <t>1/0/0/1</t>
  </si>
  <si>
    <t>2/2</t>
  </si>
  <si>
    <t>4</t>
  </si>
  <si>
    <t>PRG, High current I/O, PPS, ZCD, DSM</t>
  </si>
  <si>
    <t>PIC16F1764</t>
  </si>
  <si>
    <t>PIC16F1768</t>
  </si>
  <si>
    <t>PIC16F1769</t>
  </si>
  <si>
    <t>2/0/0/2</t>
  </si>
  <si>
    <t>3/3</t>
  </si>
  <si>
    <t>4/4</t>
  </si>
  <si>
    <t>0/2</t>
  </si>
  <si>
    <t>512</t>
  </si>
  <si>
    <t>MCP19114</t>
  </si>
  <si>
    <t>4.5 to 42</t>
  </si>
  <si>
    <t>Boost, Flyback, SEPIC, Cuk</t>
  </si>
  <si>
    <t>Topologies Supported</t>
  </si>
  <si>
    <t>Integrated MCU</t>
  </si>
  <si>
    <t>Dual synchronous low side switch topology support, excellent current regulatin for constant current applications, Integrated MCU, LDO, A/D, MOSFET drivers.   Completely configurable operation, including output voltage, current, switching frequency, dead time, transient time, transient response, and protection thrsholds.</t>
  </si>
  <si>
    <t>MCP19115</t>
  </si>
  <si>
    <t>16-Bit PIC24HJ and EP micros</t>
  </si>
  <si>
    <t>MU20x and MU50x have 150C support</t>
  </si>
  <si>
    <t>add 19035</t>
  </si>
  <si>
    <t>Q100 done</t>
  </si>
  <si>
    <t>david ownby says many changes needed</t>
  </si>
  <si>
    <t>100,000 cycles</t>
  </si>
  <si>
    <t>100 years</t>
  </si>
  <si>
    <t>70 ns</t>
  </si>
  <si>
    <t>2.7–3.6V</t>
  </si>
  <si>
    <t>4 Mb</t>
  </si>
  <si>
    <t>16 Mb</t>
  </si>
  <si>
    <t>3 µA</t>
  </si>
  <si>
    <t>14 µs (Word Program)</t>
  </si>
  <si>
    <t>256K × 16</t>
  </si>
  <si>
    <t>7 µs (Word Program)</t>
  </si>
  <si>
    <t>SST39WF400B</t>
  </si>
  <si>
    <t>1.65–1.95V</t>
  </si>
  <si>
    <t>28 µs (Word Program)</t>
  </si>
  <si>
    <t>SST39WF800B</t>
  </si>
  <si>
    <t>8 Mb</t>
  </si>
  <si>
    <t>512K × 16</t>
  </si>
  <si>
    <t>1M × 16</t>
  </si>
  <si>
    <t>32 KB</t>
  </si>
  <si>
    <t>32 Mb</t>
  </si>
  <si>
    <t>2M × 16</t>
  </si>
  <si>
    <t>64 Mb</t>
  </si>
  <si>
    <t>4M × 16</t>
  </si>
  <si>
    <t>Parallel NOR Flash</t>
  </si>
  <si>
    <t xml:space="preserve">−40°C to +85°C </t>
  </si>
  <si>
    <t>Access Time</t>
  </si>
  <si>
    <t>Max. Write Speed  (Typical)</t>
  </si>
  <si>
    <r>
      <t>Typ. Standby Current (@5.5V, 85</t>
    </r>
    <r>
      <rPr>
        <b/>
        <sz val="12"/>
        <rFont val="Calibri"/>
        <family val="0"/>
      </rPr>
      <t>°</t>
    </r>
    <r>
      <rPr>
        <b/>
        <sz val="12"/>
        <rFont val="Calibri"/>
        <family val="0"/>
      </rPr>
      <t>C)</t>
    </r>
  </si>
  <si>
    <t>SST39VF400A</t>
  </si>
  <si>
    <t>SST39VF800A</t>
  </si>
  <si>
    <t>SST39WF1601</t>
  </si>
  <si>
    <t>SST39WF1602</t>
  </si>
  <si>
    <t>Fast read, program and erase, Low power, Small erase sector, Top Boot, 2K/32 KW Sector</t>
  </si>
  <si>
    <t>Fast read, program and erase, Low power, Small erase sector, Bottom Boot, 2K/32 KW Sector</t>
  </si>
  <si>
    <t>48B-TFBGA, 48B-WFBGA</t>
  </si>
  <si>
    <t>Fast read, program and erase, Low power, Small erase sector, 2K/32 KW Sector</t>
  </si>
  <si>
    <t>SST39VF3202</t>
  </si>
  <si>
    <t>SST39VF3201</t>
  </si>
  <si>
    <t>SST39VF1602</t>
  </si>
  <si>
    <t>SST39VF1601</t>
  </si>
  <si>
    <t>48B-TFBGA, 48-TSOP</t>
  </si>
  <si>
    <t>48B-TFBGA, 48-TSOP, 48B-WFBGA</t>
  </si>
  <si>
    <t>SST39VF6401B</t>
  </si>
  <si>
    <t>70 nS</t>
  </si>
  <si>
    <t>32 KW</t>
  </si>
  <si>
    <t>SST39VF6402B</t>
  </si>
  <si>
    <t>Fast read, program and erase, Low power, Small erase sector</t>
  </si>
  <si>
    <t>12</t>
  </si>
  <si>
    <t>CRC w/ Mem. Scan, CWG, WWDT, SMT, HLT, ZCD, Temp. Indicator</t>
  </si>
  <si>
    <t>5</t>
  </si>
  <si>
    <t>Hardware CVD, Temperature Indicator</t>
  </si>
  <si>
    <t>3×16-bit PWMs, Temperature Indicator</t>
  </si>
  <si>
    <t>16-bit dsPIC33 MC, MU, and GM micros</t>
  </si>
  <si>
    <t xml:space="preserve">PIC24FJ64GB202 </t>
  </si>
  <si>
    <t xml:space="preserve">PIC16F1718 </t>
  </si>
  <si>
    <t>PWM   (10b/16b)</t>
  </si>
  <si>
    <t>PIC16F1719</t>
  </si>
  <si>
    <t>28</t>
  </si>
  <si>
    <t>1024</t>
  </si>
  <si>
    <t>2048</t>
  </si>
  <si>
    <t>MCP8025</t>
  </si>
  <si>
    <t>6.0 to 19.0</t>
  </si>
  <si>
    <t>3 Op Amps, Adj. Buck Regulator, 5V  LDO, 12V LDO, Thermal Warning, Selectable Dead Time and Blanking Time, Level Translator, Motor Enable</t>
  </si>
  <si>
    <t xml:space="preserve">Sleep Mode, LIN Transceiver, AZ Output, Adj. Buck Regulator, LDO, Op Amp, Overcurrent Comparator, Fault Output, Thermal Warning, Selectable Dead Time and Blanking Time </t>
  </si>
  <si>
    <t>MCP8026</t>
  </si>
  <si>
    <t>MCP8063</t>
  </si>
  <si>
    <t>2.0 to 14.0</t>
  </si>
  <si>
    <t>Sensorless Sinusoidal</t>
  </si>
  <si>
    <t>Frequency Generator</t>
  </si>
  <si>
    <t>Overtemperature, Motor Lock-up, Overcurrent, Overvoltage</t>
  </si>
  <si>
    <r>
      <t>3-Phase BLDC 180</t>
    </r>
    <r>
      <rPr>
        <sz val="12"/>
        <color theme="1"/>
        <rFont val="Calibri"/>
        <family val="2"/>
      </rPr>
      <t>° Sinusoidal Sensorless Fan Motor Driver, Overcurrent limitation, Output Switching Frequency at 23kHz</t>
    </r>
  </si>
  <si>
    <t>Thermally Enhanced 8-pin DFN (4 x 4)</t>
  </si>
  <si>
    <t>PIC16F1614</t>
  </si>
  <si>
    <t>PIC16F1615</t>
  </si>
  <si>
    <t>1K</t>
  </si>
  <si>
    <t>PIC16F1618</t>
  </si>
  <si>
    <t>20</t>
  </si>
  <si>
    <t>18</t>
  </si>
  <si>
    <t>PIC16F1619</t>
  </si>
  <si>
    <t>PIC16F1709</t>
  </si>
  <si>
    <t>ZCD, PPS</t>
  </si>
  <si>
    <t>mask</t>
  </si>
  <si>
    <t>UGAB</t>
  </si>
  <si>
    <t>UFAC</t>
  </si>
  <si>
    <t>YGAY</t>
  </si>
  <si>
    <t>TQAG</t>
  </si>
  <si>
    <t>QS=No</t>
  </si>
  <si>
    <t>TQAA</t>
  </si>
  <si>
    <t>TTAB</t>
  </si>
  <si>
    <t>48-lead UQFN</t>
  </si>
  <si>
    <t>6x6x0.5</t>
  </si>
  <si>
    <t xml:space="preserve">PIC24FJ256GB110 </t>
  </si>
  <si>
    <t>Q100 Package Qual Reports</t>
  </si>
  <si>
    <t>(Intenet Explorer Only)</t>
  </si>
  <si>
    <t>Q100 Qual Reports</t>
  </si>
  <si>
    <t>(Internet Explorer Only)</t>
  </si>
  <si>
    <t>MCP2200, MCP2210, MCP2221</t>
  </si>
  <si>
    <r>
      <t>USB Bridge Products: USB-to-UART, USB-to-SPI, USB-to-I</t>
    </r>
    <r>
      <rPr>
        <vertAlign val="superscript"/>
        <sz val="12"/>
        <color indexed="8"/>
        <rFont val="Calibri"/>
        <family val="2"/>
      </rPr>
      <t>2</t>
    </r>
    <r>
      <rPr>
        <sz val="12"/>
        <color theme="1"/>
        <rFont val="Calibri"/>
        <family val="2"/>
      </rPr>
      <t>C</t>
    </r>
  </si>
  <si>
    <t>MCP2561, MCP2562</t>
  </si>
  <si>
    <t>High speed CAN transceivers</t>
  </si>
  <si>
    <t>MCP2561FD, MCP2562FD</t>
  </si>
  <si>
    <t>CAN Flexible Data Rate transceivers</t>
  </si>
  <si>
    <t>This spreadsheet updated on March 16, 2015.</t>
  </si>
  <si>
    <t>MCP6V11/2/4</t>
  </si>
  <si>
    <t>MCP6V31/2/4</t>
  </si>
  <si>
    <t>SOIC, TSSOP DFN, SOT, SC70</t>
  </si>
  <si>
    <t>SOIC, MSOP, TSSOP, TDFN, SOT, SC70</t>
  </si>
  <si>
    <t>SOIC, TSSOP, SOT</t>
  </si>
  <si>
    <t>SOIC, MSOP, TSSOP, SOT</t>
  </si>
  <si>
    <t xml:space="preserve">SOIC, MSOP, TSSOP, SOT </t>
  </si>
  <si>
    <t>SOIC, MSOP, TSSOP</t>
  </si>
  <si>
    <t xml:space="preserve">SOIC, MSOP, 2x3 DFN </t>
  </si>
  <si>
    <t>SOIC, MSOP, 2x3 DFN</t>
  </si>
  <si>
    <t>SOIC, TSSOP</t>
  </si>
  <si>
    <t>SOIC, SSOP</t>
  </si>
  <si>
    <t>SOIC, TSSOP, DFN, QFN</t>
  </si>
  <si>
    <t>SOIC (SN), TSSOP (ST)</t>
  </si>
  <si>
    <t>SOIC (SN), MSOP (MNY), DFN (MC), TO-92 (TO), 3-SOT-23 (TT), WLCSP (CS)</t>
  </si>
  <si>
    <t xml:space="preserve">SOIC (SN), TSSOP (ST), DFN (MC), 5-SOT-23 (OT) </t>
  </si>
  <si>
    <t>SOIC (SN), TSSOP (ST), MSOP (MNY), DFN (MC), 5-SOT-23 (OT), SC70 (LT)</t>
  </si>
  <si>
    <t>SOIC (SN), TSSOP (ST), MSOP (MS), DFN (MNY), 6-SOT-23 (OT)</t>
  </si>
  <si>
    <t>SOIC (SN), TSSOP (ST), MSOP (MNY), DFN (MC), 5-SOT-23 (OT), WLCSP (CS)</t>
  </si>
  <si>
    <t>SOIC (SN), TSSOP (ST), MSOP (MS), DFN (MNY), 5-SOT-23 (OT),</t>
  </si>
  <si>
    <t>SOIC (SN), TSSOP (ST), MSOP (MNY), DFN (MC), WLCSP (CS)</t>
  </si>
  <si>
    <t>SOIC (SN), TSSOP (ST), SOIJ (SM), MSOP (MS), DFN (MF), WLCSP (CS)</t>
  </si>
  <si>
    <t>SOIC (SN), TSSOP (ST), DFN (MF), SOIJ (SM), WLCSP (CS)</t>
  </si>
  <si>
    <t>SOIC (SN), SOIJ (SM)</t>
  </si>
  <si>
    <t>SOIC (SN), TSSOP (ST), DFN (MF), SOIJ (SM)</t>
  </si>
  <si>
    <t>SOIC (SN), TSSOP (ST), MSOP (MS), DFN (MNY)</t>
  </si>
  <si>
    <t>SOIC (SN), TSSOP (ST), MSOP (MS), DFN (MNY, MF),</t>
  </si>
  <si>
    <t>SOIC (SN), TSSOP (ST), DFN (MF)</t>
  </si>
  <si>
    <t>SOIC (SN), DFN (MF), SOIJ (SM)</t>
  </si>
  <si>
    <t>DFN (MF), SOIJ (SM)</t>
  </si>
  <si>
    <t>SOIC (SO), SSOP (SS)</t>
  </si>
  <si>
    <t>SOIC (SO), SSOP (SS), QFN (MM)</t>
  </si>
  <si>
    <t>SOIC (SO), QFN (MM)</t>
  </si>
  <si>
    <t>QFN (ML), SOIC (SO), SSOP (SS)</t>
  </si>
  <si>
    <t xml:space="preserve">SOIC (SO), SSOP (SS), QFN (MM) </t>
  </si>
  <si>
    <t>SOIC (SO), SSOP (SS), QFN (ML)</t>
  </si>
  <si>
    <t>SOIC (SO), QFN (ML)</t>
  </si>
  <si>
    <t>TSSOP (ST)</t>
  </si>
  <si>
    <t>SOIC (SO), SSOP (SS), 5 × 5 QFN (MQ)</t>
  </si>
  <si>
    <t>SOIC (SO), SSOP (SS), QFN (MQL)</t>
  </si>
  <si>
    <t>SSOP (SS), SOIC (SO)</t>
  </si>
  <si>
    <t>SOIC (SO), SSOP (SS), 5 × 5 QFN (MQ), 6 × 6 QFN (ML)</t>
  </si>
  <si>
    <t>2 X 3 DFN (MC), SOT-23 (OT)</t>
  </si>
  <si>
    <t>MSOP (MS), SOIC (SN), 3 × 3 DFN (MF)</t>
  </si>
  <si>
    <t xml:space="preserve">MSOP (MS), SOIC (SN), 2 × 3 DFN (MC) </t>
  </si>
  <si>
    <t>SOIC (SN), MSOP (MS), 2 X 3 DFN (MC)</t>
  </si>
  <si>
    <t>SOIC (SN), MSOP (MS), 4 X 4 DFN (MD), 3 X 3 DFN (MF)</t>
  </si>
  <si>
    <t xml:space="preserve">SOIC (SN), DFN (MF), MSOP (MS) </t>
  </si>
  <si>
    <t>SOIC (SN), DFN (MC)</t>
  </si>
  <si>
    <t>SOIC (SN), MSOP (MS), 3 X 3 DFN (MF)</t>
  </si>
  <si>
    <t>SOIC (SN), MSOP (MS), 4 X 4 DFN (MD), 6 X 5 DFN (MF)</t>
  </si>
  <si>
    <t>SOIC (SN), 3 X 3 DFN (MF)</t>
  </si>
  <si>
    <t>SOIC (SN), 4 X 4 DFN (MD), 6 X 5 DFN (MF)</t>
  </si>
  <si>
    <t>SOIC (SN), 6 X 5 DFN (MF)</t>
  </si>
  <si>
    <t>SOIC (SN), 4 X 4 DFN (MD)</t>
  </si>
  <si>
    <t>SOIC (SL), 4 × 4 QFN (ML)</t>
  </si>
  <si>
    <t>SOIC (SL), TSSOP (ST), 4 × 4 QFN (ML)</t>
  </si>
  <si>
    <t>SOIC (SL), TSSOP (ST), 3 × 3 QFN (MG)</t>
  </si>
  <si>
    <t>SOIC (SO), SSOP (SS), QFN (ML), UQFN (MV)</t>
  </si>
  <si>
    <t>SOIC (SO), SSOP (SS), QFN (MQ)</t>
  </si>
  <si>
    <t>SSOP (SS), 4 × 4 QFN (ML)</t>
  </si>
  <si>
    <t>SOIC (SO), SSOP, 4 × 4 QFN (ML)</t>
  </si>
  <si>
    <t>SSOP (SS), SOIC (SL), 5 × 5 QFN (MQ)</t>
  </si>
  <si>
    <t>SOIC (SO), SSOP (SS), 4 × 4 QFN (ML)</t>
  </si>
  <si>
    <t>TSSOP (ST), SOIC (SN), 4 × 4 QFN (MC)</t>
  </si>
  <si>
    <t>TSSOP (ST), 4 × 4 × QFN (ML), SOIC (SL)</t>
  </si>
  <si>
    <t>TSSOP (ST), 4 × 4  QFN (ML), SOIC (SL)</t>
  </si>
  <si>
    <t>TSSOP (ST), SOIC (SL), 4 × 4 QFN (ML)</t>
  </si>
  <si>
    <t>TSSOP (ST), 4 × 4 QFN (ML), SOIC (SL)</t>
  </si>
  <si>
    <t>TQFP (PT), 5 × 5 UQFN (MV)</t>
  </si>
  <si>
    <t>TQFP (PT), 8 × 8 QFN (ML), 5 × 5 UQFN (MV)</t>
  </si>
  <si>
    <t>TQFP (PT),  8 × 8 QFN (ML)</t>
  </si>
  <si>
    <t>TQFP (PT), 8 × 8 QFN (ML)</t>
  </si>
  <si>
    <t>5 × 5 QFN (MR), SSOP (SS), SOIC (SO)</t>
  </si>
  <si>
    <t>4 × 4 QFN (ML), SOIC (SO), SSOP (SS)</t>
  </si>
  <si>
    <t>6 × 6 QFN (ML), SSOP (SS), SOIC (SO)</t>
  </si>
  <si>
    <t>SOIC (SO), SSOP (SS), 6 × 6 QFN (ML)</t>
  </si>
  <si>
    <t>SOIC (SO), SSOP (SS), 6 × 6 QFN (ML), 4 × 4 UQFN (MV)</t>
  </si>
  <si>
    <t>SOIC (SO), SSOP (SS), 4 × 4 UQFN (MV)</t>
  </si>
  <si>
    <t>SOIC (SO), SSOP (SS), 6 × 6 UQFN (ML), 4 × 4 UQFN (MV)</t>
  </si>
  <si>
    <t>SOIC (SO), SSOP (SS), 6 × 6 QFN (ML), 4 × 4 UQFN(MV)</t>
  </si>
  <si>
    <r>
      <t>Vdd=4.5V to 5.5V, 1Mbps, ISO11898-5, meets automotive EMC and CAN conformance requirements, MCP2561 = SPLIT Option for common mode stabalization, MCP2562 = V</t>
    </r>
    <r>
      <rPr>
        <vertAlign val="subscript"/>
        <sz val="12"/>
        <color indexed="8"/>
        <rFont val="Calibri"/>
        <family val="2"/>
      </rPr>
      <t>IO</t>
    </r>
    <r>
      <rPr>
        <sz val="12"/>
        <color theme="1"/>
        <rFont val="Calibri"/>
        <family val="2"/>
      </rPr>
      <t xml:space="preserve"> Option for digital I/O level shifting from 1.8V to 5.5V.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</si>
</sst>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9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2"/>
      <color indexed="8"/>
      <name val="Calibri"/>
      <family val="2"/>
    </font>
    <font>
      <i/>
      <sz val="12"/>
      <color indexed="8"/>
      <name val="Wingdings"/>
      <family val="0"/>
    </font>
    <font>
      <sz val="12"/>
      <color indexed="8"/>
      <name val="Wingdings"/>
      <family val="0"/>
    </font>
    <font>
      <sz val="12"/>
      <color indexed="9"/>
      <name val="Calibri"/>
      <family val="2"/>
    </font>
    <font>
      <b/>
      <sz val="12"/>
      <name val="Calibri"/>
      <family val="0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9"/>
      <name val="Calibri"/>
      <family val="2"/>
    </font>
    <font>
      <sz val="12"/>
      <color indexed="56"/>
      <name val="Calibri"/>
      <family val="2"/>
    </font>
    <font>
      <b/>
      <vertAlign val="subscript"/>
      <sz val="12"/>
      <color indexed="8"/>
      <name val="Calibri"/>
      <family val="2"/>
    </font>
    <font>
      <b/>
      <sz val="10.8"/>
      <name val="Calibri"/>
      <family val="2"/>
    </font>
    <font>
      <b/>
      <vertAlign val="superscript"/>
      <sz val="12"/>
      <name val="Calibri"/>
      <family val="2"/>
    </font>
    <font>
      <vertAlign val="superscript"/>
      <sz val="14"/>
      <color indexed="9"/>
      <name val="Calibri"/>
      <family val="2"/>
    </font>
    <font>
      <u val="single"/>
      <sz val="10.8"/>
      <color indexed="12"/>
      <name val="Calibri"/>
      <family val="2"/>
    </font>
    <font>
      <u val="single"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6"/>
      <color indexed="12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0"/>
    </font>
    <font>
      <sz val="20"/>
      <name val="Calibri"/>
      <family val="2"/>
    </font>
    <font>
      <vertAlign val="subscript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8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Wingdings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1"/>
      <color theme="0"/>
      <name val="Calibri"/>
      <family val="2"/>
    </font>
    <font>
      <u val="single"/>
      <sz val="14"/>
      <color theme="10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u val="single"/>
      <sz val="16"/>
      <color theme="10"/>
      <name val="Calibri"/>
      <family val="2"/>
    </font>
    <font>
      <b/>
      <sz val="16"/>
      <color theme="1"/>
      <name val="Calibri"/>
      <family val="2"/>
    </font>
    <font>
      <sz val="12"/>
      <color theme="3"/>
      <name val="Calibri"/>
      <family val="2"/>
    </font>
    <font>
      <i/>
      <sz val="12"/>
      <color theme="1"/>
      <name val="Wingding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0" fontId="7" fillId="0" borderId="0" xfId="0" applyFont="1" applyAlignment="1">
      <alignment wrapText="1"/>
    </xf>
    <xf numFmtId="0" fontId="56" fillId="0" borderId="0" xfId="0" applyFont="1" applyAlignment="1">
      <alignment horizontal="center" vertical="center" textRotation="90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 textRotation="90" wrapText="1"/>
    </xf>
    <xf numFmtId="0" fontId="59" fillId="0" borderId="0" xfId="0" applyFont="1" applyAlignment="1">
      <alignment/>
    </xf>
    <xf numFmtId="49" fontId="60" fillId="34" borderId="0" xfId="0" applyNumberFormat="1" applyFont="1" applyFill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left"/>
      <protection/>
    </xf>
    <xf numFmtId="0" fontId="41" fillId="34" borderId="0" xfId="0" applyFont="1" applyFill="1" applyAlignment="1">
      <alignment horizontal="center" vertical="center"/>
    </xf>
    <xf numFmtId="0" fontId="41" fillId="34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41" fillId="34" borderId="0" xfId="0" applyFont="1" applyFill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56" fillId="0" borderId="0" xfId="0" applyFont="1" applyAlignment="1">
      <alignment wrapText="1"/>
    </xf>
    <xf numFmtId="0" fontId="7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5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33" borderId="0" xfId="0" applyFill="1" applyAlignment="1">
      <alignment horizontal="left" wrapText="1"/>
    </xf>
    <xf numFmtId="0" fontId="7" fillId="0" borderId="0" xfId="0" applyFont="1" applyAlignment="1">
      <alignment horizontal="center" textRotation="90"/>
    </xf>
    <xf numFmtId="0" fontId="41" fillId="34" borderId="0" xfId="0" applyFont="1" applyFill="1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41" fillId="34" borderId="0" xfId="0" applyFont="1" applyFill="1" applyAlignment="1">
      <alignment vertical="top"/>
    </xf>
    <xf numFmtId="0" fontId="41" fillId="0" borderId="0" xfId="0" applyFont="1" applyAlignment="1">
      <alignment vertical="top"/>
    </xf>
    <xf numFmtId="0" fontId="61" fillId="34" borderId="0" xfId="0" applyFont="1" applyFill="1" applyAlignment="1">
      <alignment vertical="top"/>
    </xf>
    <xf numFmtId="0" fontId="61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41" fillId="34" borderId="0" xfId="0" applyFont="1" applyFill="1" applyAlignment="1">
      <alignment horizontal="center" vertical="top"/>
    </xf>
    <xf numFmtId="0" fontId="61" fillId="34" borderId="0" xfId="0" applyFont="1" applyFill="1" applyAlignment="1">
      <alignment horizontal="center" vertical="top"/>
    </xf>
    <xf numFmtId="0" fontId="62" fillId="0" borderId="0" xfId="52" applyFont="1" applyAlignment="1" applyProtection="1">
      <alignment/>
      <protection/>
    </xf>
    <xf numFmtId="0" fontId="0" fillId="33" borderId="0" xfId="0" applyFill="1" applyAlignment="1">
      <alignment horizontal="lef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0" fontId="65" fillId="0" borderId="0" xfId="52" applyFont="1" applyAlignment="1" applyProtection="1">
      <alignment vertical="top"/>
      <protection/>
    </xf>
    <xf numFmtId="0" fontId="59" fillId="33" borderId="0" xfId="0" applyFont="1" applyFill="1" applyAlignment="1">
      <alignment/>
    </xf>
    <xf numFmtId="0" fontId="6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textRotation="9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Fill="1" applyAlignment="1">
      <alignment horizontal="left" vertical="center"/>
    </xf>
    <xf numFmtId="0" fontId="5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33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 quotePrefix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textRotation="90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16" fontId="0" fillId="0" borderId="0" xfId="0" applyNumberFormat="1" applyAlignment="1">
      <alignment horizontal="center" wrapText="1"/>
    </xf>
    <xf numFmtId="16" fontId="0" fillId="0" borderId="0" xfId="0" applyNumberFormat="1" applyFill="1" applyAlignment="1">
      <alignment horizontal="center" wrapText="1"/>
    </xf>
    <xf numFmtId="46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ont="1" applyFill="1" applyAlignment="1">
      <alignment/>
    </xf>
    <xf numFmtId="49" fontId="56" fillId="0" borderId="0" xfId="0" applyNumberFormat="1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67" fillId="34" borderId="0" xfId="0" applyFont="1" applyFill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textRotation="90"/>
    </xf>
    <xf numFmtId="49" fontId="60" fillId="34" borderId="0" xfId="0" applyNumberFormat="1" applyFont="1" applyFill="1" applyAlignment="1">
      <alignment/>
    </xf>
    <xf numFmtId="49" fontId="60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9" fontId="56" fillId="0" borderId="0" xfId="0" applyNumberFormat="1" applyFont="1" applyAlignment="1">
      <alignment horizontal="center" vertical="center" textRotation="90" wrapText="1"/>
    </xf>
    <xf numFmtId="49" fontId="68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68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33" borderId="0" xfId="0" applyNumberFormat="1" applyFill="1" applyAlignment="1">
      <alignment horizontal="left"/>
    </xf>
    <xf numFmtId="49" fontId="68" fillId="33" borderId="0" xfId="0" applyNumberFormat="1" applyFont="1" applyFill="1" applyAlignment="1">
      <alignment horizontal="center"/>
    </xf>
    <xf numFmtId="49" fontId="58" fillId="0" borderId="0" xfId="0" applyNumberFormat="1" applyFont="1" applyAlignment="1">
      <alignment horizontal="center"/>
    </xf>
    <xf numFmtId="49" fontId="0" fillId="0" borderId="0" xfId="0" applyNumberFormat="1" applyFill="1" applyBorder="1" applyAlignment="1" applyProtection="1">
      <alignment horizontal="left"/>
      <protection/>
    </xf>
    <xf numFmtId="49" fontId="59" fillId="33" borderId="0" xfId="0" applyNumberFormat="1" applyFont="1" applyFill="1" applyAlignment="1">
      <alignment/>
    </xf>
    <xf numFmtId="49" fontId="5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wrapText="1"/>
    </xf>
    <xf numFmtId="0" fontId="56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49" fontId="5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/>
    </xf>
    <xf numFmtId="0" fontId="50" fillId="0" borderId="0" xfId="52" applyAlignment="1" applyProtection="1">
      <alignment/>
      <protection/>
    </xf>
    <xf numFmtId="49" fontId="65" fillId="0" borderId="0" xfId="52" applyNumberFormat="1" applyFont="1" applyAlignment="1" applyProtection="1">
      <alignment vertical="top"/>
      <protection/>
    </xf>
    <xf numFmtId="49" fontId="0" fillId="0" borderId="0" xfId="0" applyNumberFormat="1" applyAlignment="1">
      <alignment/>
    </xf>
    <xf numFmtId="49" fontId="56" fillId="0" borderId="0" xfId="0" applyNumberFormat="1" applyFont="1" applyAlignment="1">
      <alignment horizontal="center" vertical="center" textRotation="90"/>
    </xf>
    <xf numFmtId="49" fontId="56" fillId="0" borderId="0" xfId="0" applyNumberFormat="1" applyFont="1" applyAlignment="1">
      <alignment horizontal="center" vertical="center"/>
    </xf>
    <xf numFmtId="49" fontId="56" fillId="0" borderId="0" xfId="0" applyNumberFormat="1" applyFont="1" applyFill="1" applyBorder="1" applyAlignment="1" applyProtection="1">
      <alignment horizontal="left" textRotation="90"/>
      <protection/>
    </xf>
    <xf numFmtId="0" fontId="65" fillId="0" borderId="0" xfId="52" applyFont="1" applyAlignment="1" applyProtection="1">
      <alignment vertical="top"/>
      <protection/>
    </xf>
    <xf numFmtId="0" fontId="0" fillId="0" borderId="0" xfId="0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vertical="center" textRotation="90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9" fillId="35" borderId="0" xfId="0" applyFont="1" applyFill="1" applyAlignment="1">
      <alignment vertical="center" textRotation="90"/>
    </xf>
    <xf numFmtId="0" fontId="60" fillId="34" borderId="0" xfId="0" applyFont="1" applyFill="1" applyAlignment="1">
      <alignment vertical="center" textRotation="90"/>
    </xf>
    <xf numFmtId="0" fontId="11" fillId="35" borderId="0" xfId="0" applyFont="1" applyFill="1" applyAlignment="1">
      <alignment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chpweb-2010/apg/home/AEC-Q100/default.aspx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mchpweb-2010/apg/home/AEC-Q100/Package%20Q100s/Forms/AllItem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zoomScale="80" zoomScaleNormal="80" workbookViewId="0" topLeftCell="A1">
      <selection activeCell="B10" sqref="B10"/>
    </sheetView>
  </sheetViews>
  <sheetFormatPr defaultColWidth="8.875" defaultRowHeight="15.75"/>
  <cols>
    <col min="1" max="1" width="62.50390625" style="26" customWidth="1"/>
    <col min="2" max="2" width="47.125" style="0" customWidth="1"/>
  </cols>
  <sheetData>
    <row r="1" s="76" customFormat="1" ht="30.75">
      <c r="A1" s="76" t="s">
        <v>1359</v>
      </c>
    </row>
    <row r="2" ht="18">
      <c r="A2" s="75" t="s">
        <v>1358</v>
      </c>
    </row>
    <row r="3" spans="1:2" ht="18">
      <c r="A3" s="73" t="s">
        <v>1345</v>
      </c>
      <c r="B3" s="73" t="s">
        <v>1328</v>
      </c>
    </row>
    <row r="4" spans="1:2" ht="18">
      <c r="A4" s="73" t="s">
        <v>1344</v>
      </c>
      <c r="B4" s="73" t="s">
        <v>1329</v>
      </c>
    </row>
    <row r="5" spans="1:2" ht="18">
      <c r="A5" s="73" t="s">
        <v>1854</v>
      </c>
      <c r="B5" s="73" t="s">
        <v>1768</v>
      </c>
    </row>
    <row r="6" spans="1:2" ht="18">
      <c r="A6" s="73" t="s">
        <v>1346</v>
      </c>
      <c r="B6" s="73" t="s">
        <v>1330</v>
      </c>
    </row>
    <row r="7" spans="1:3" ht="18">
      <c r="A7" s="73" t="s">
        <v>1347</v>
      </c>
      <c r="B7" s="73" t="s">
        <v>1331</v>
      </c>
      <c r="C7" s="175" t="s">
        <v>1952</v>
      </c>
    </row>
    <row r="8" spans="1:3" ht="18">
      <c r="A8" s="73" t="s">
        <v>1910</v>
      </c>
      <c r="B8" s="73" t="s">
        <v>1332</v>
      </c>
      <c r="C8" t="s">
        <v>1953</v>
      </c>
    </row>
    <row r="9" spans="1:2" ht="18">
      <c r="A9" s="73" t="s">
        <v>1348</v>
      </c>
      <c r="B9" s="73" t="s">
        <v>1333</v>
      </c>
    </row>
    <row r="10" ht="18">
      <c r="B10" s="73" t="s">
        <v>1149</v>
      </c>
    </row>
    <row r="11" ht="18">
      <c r="B11" s="73" t="s">
        <v>1090</v>
      </c>
    </row>
    <row r="12" spans="1:2" ht="18">
      <c r="A12" s="73" t="s">
        <v>1160</v>
      </c>
      <c r="B12" s="73" t="s">
        <v>1334</v>
      </c>
    </row>
    <row r="13" spans="1:2" ht="18">
      <c r="A13" s="73" t="s">
        <v>1339</v>
      </c>
      <c r="B13" s="73" t="s">
        <v>1155</v>
      </c>
    </row>
    <row r="14" spans="1:2" ht="18">
      <c r="A14" s="73" t="s">
        <v>1493</v>
      </c>
      <c r="B14" s="73" t="s">
        <v>1231</v>
      </c>
    </row>
    <row r="15" spans="1:2" ht="18">
      <c r="A15" s="73" t="s">
        <v>1881</v>
      </c>
      <c r="B15" s="73" t="s">
        <v>1335</v>
      </c>
    </row>
    <row r="16" spans="1:2" ht="18">
      <c r="A16" s="73"/>
      <c r="B16" s="73" t="s">
        <v>1336</v>
      </c>
    </row>
    <row r="17" spans="1:2" ht="18">
      <c r="A17" s="73" t="s">
        <v>1340</v>
      </c>
      <c r="B17" s="73" t="s">
        <v>1337</v>
      </c>
    </row>
    <row r="18" spans="1:2" ht="18">
      <c r="A18" s="73" t="s">
        <v>1341</v>
      </c>
      <c r="B18" s="73" t="s">
        <v>1338</v>
      </c>
    </row>
    <row r="19" spans="1:2" ht="18">
      <c r="A19" s="73" t="s">
        <v>1342</v>
      </c>
      <c r="B19" s="73" t="s">
        <v>1715</v>
      </c>
    </row>
    <row r="20" ht="18">
      <c r="A20" s="73" t="s">
        <v>1343</v>
      </c>
    </row>
    <row r="21" spans="1:2" ht="18">
      <c r="A21" s="73"/>
      <c r="B21" s="73" t="s">
        <v>1103</v>
      </c>
    </row>
    <row r="22" ht="18">
      <c r="A22" s="73"/>
    </row>
    <row r="23" ht="18">
      <c r="A23" s="79" t="s">
        <v>1363</v>
      </c>
    </row>
    <row r="24" ht="18">
      <c r="A24" s="26" t="s">
        <v>1362</v>
      </c>
    </row>
    <row r="25" ht="18">
      <c r="A25" s="26" t="s">
        <v>1360</v>
      </c>
    </row>
    <row r="27" ht="18">
      <c r="A27" s="26" t="s">
        <v>1494</v>
      </c>
    </row>
    <row r="28" ht="18">
      <c r="A28" s="26" t="s">
        <v>1495</v>
      </c>
    </row>
    <row r="29" ht="18">
      <c r="A29" s="26" t="s">
        <v>1960</v>
      </c>
    </row>
  </sheetData>
  <sheetProtection password="EB4A" sheet="1" objects="1" scenarios="1" sort="0" autoFilter="0"/>
  <hyperlinks>
    <hyperlink ref="A4" location="'16-bit (PIC24F)'!A1" display="16-bit PIC24F micros"/>
    <hyperlink ref="A5" location="'16-bit (PIC24HJ and EP)'!A1" display="16-Bit PIC24HJ and EP micros"/>
    <hyperlink ref="A6" location="dsPIC30F!A1" display="16-Bit dsPIC30F micros"/>
    <hyperlink ref="A7" location="'dsPIC33 GP'!A1" display="16-bit dsPIC33 GP micros"/>
    <hyperlink ref="A8" location="'dsPIC33 MC &amp; MU &amp; GM'!A1" display="16-bit dsPIC33 MC, MU, and GM micros"/>
    <hyperlink ref="A9" location="'dsPIC33 SMPS'!A1" display="16-bit dsPIC33 GS  (SMPS) micros"/>
    <hyperlink ref="B3" location="'Temp Sensors'!A1" display="Temperature Sensors"/>
    <hyperlink ref="B4" location="'Switching Reg._ PWM Controller'!A1" display="Switching Regulators and PWM Controllers"/>
    <hyperlink ref="B5" location="'Hybrid PWM Controller'!A1" display="Hybrid PWM Controller"/>
    <hyperlink ref="A12" location="RTCC!A1" display="RTCC"/>
    <hyperlink ref="A13" location="'Serial EEPROM'!A1" display="Serial EEPROMs"/>
    <hyperlink ref="A17" location="MOST!A1" display="MOST (AIS)"/>
    <hyperlink ref="A18" location="'AIS Ethernet'!A1" display="Ethernet (AIS)"/>
    <hyperlink ref="A19" location="'AIS USB 2.0'!A1" display="USB (AIS)"/>
    <hyperlink ref="A20" location="'Kleer Wireless Audio'!A1" display="Kleer Audio"/>
    <hyperlink ref="B21" location="Packages!A1" display="Packages"/>
    <hyperlink ref="A14" location="'Serial SRAM'!A1" display="Serial SRAMs"/>
    <hyperlink ref="B6" location="'Linear Regulators'!A1" display="Linear Regulators"/>
    <hyperlink ref="B7" location="'Charge Pumps'!A1" display="Charge Pumps"/>
    <hyperlink ref="B8" location="Supervisors!A1" display="System Supervisors"/>
    <hyperlink ref="B9" location="'MOSFET Drivers'!A1" display="MOSFET Drivers"/>
    <hyperlink ref="B10" location="'Op Amps'!A1" display="Op Amps"/>
    <hyperlink ref="B11" location="Comparators!A1" display="Comparators"/>
    <hyperlink ref="B12" location="'SAR ADC'!A1" display="SAR ADC Converters"/>
    <hyperlink ref="B13" location="DAC!A1" display="DAC"/>
    <hyperlink ref="B14" location="'Energy Meas'!A1" display="Energy Measurement IC"/>
    <hyperlink ref="B15" location="'Digital Pot'!A1" display="Digital Potentiometers"/>
    <hyperlink ref="A3" location="'8-bit'!A1" display="8-bit PIC micros"/>
    <hyperlink ref="B16" location="'Delta Sigma ADC'!A1" display="Delta Sigma ADC"/>
    <hyperlink ref="B17" location="Interface!A1" display="Interface (CAN /LIN/USB Transcievers)"/>
    <hyperlink ref="B18" location="Touchscreen!A1" display="Touch Screen Controllers"/>
    <hyperlink ref="B19" location="'Motor Drivers'!A1" display="Motor Drivers"/>
    <hyperlink ref="A15" location="'Parallel NOR Flash'!A1" display="Parallel NOR Flash"/>
    <hyperlink ref="C7" r:id="rId1" display="Q100 Qual Reports"/>
  </hyperlink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9"/>
  <sheetViews>
    <sheetView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D1"/>
    </sheetView>
  </sheetViews>
  <sheetFormatPr defaultColWidth="11.00390625" defaultRowHeight="15.75"/>
  <cols>
    <col min="1" max="1" width="18.875" style="0" customWidth="1"/>
    <col min="2" max="2" width="18.875" style="4" hidden="1" customWidth="1"/>
    <col min="3" max="3" width="11.00390625" style="0" customWidth="1"/>
    <col min="4" max="4" width="19.50390625" style="0" customWidth="1"/>
    <col min="5" max="5" width="11.00390625" style="0" customWidth="1"/>
    <col min="6" max="6" width="20.875" style="0" customWidth="1"/>
    <col min="7" max="8" width="11.00390625" style="0" customWidth="1"/>
    <col min="9" max="9" width="18.625" style="0" customWidth="1"/>
    <col min="10" max="10" width="68.50390625" style="1" customWidth="1"/>
    <col min="11" max="11" width="24.625" style="0" customWidth="1"/>
  </cols>
  <sheetData>
    <row r="1" spans="1:42" ht="36" customHeight="1">
      <c r="A1" s="181" t="s">
        <v>1361</v>
      </c>
      <c r="B1" s="182"/>
      <c r="C1" s="182"/>
      <c r="D1" s="182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11" ht="15">
      <c r="A2" s="21" t="s">
        <v>1179</v>
      </c>
      <c r="B2" s="40"/>
      <c r="C2" s="21"/>
      <c r="D2" s="21"/>
      <c r="E2" s="21"/>
      <c r="F2" s="21"/>
      <c r="G2" s="21"/>
      <c r="H2" s="31"/>
      <c r="I2" s="20"/>
      <c r="J2" s="20"/>
      <c r="K2" s="20"/>
    </row>
    <row r="3" spans="1:11" s="33" customFormat="1" ht="62.25">
      <c r="A3" s="33" t="s">
        <v>1072</v>
      </c>
      <c r="B3" s="34" t="s">
        <v>1129</v>
      </c>
      <c r="C3" s="34" t="s">
        <v>1180</v>
      </c>
      <c r="D3" s="34" t="s">
        <v>1181</v>
      </c>
      <c r="E3" s="34" t="s">
        <v>1221</v>
      </c>
      <c r="F3" s="34" t="s">
        <v>1182</v>
      </c>
      <c r="G3" s="34" t="s">
        <v>1183</v>
      </c>
      <c r="H3" s="34" t="s">
        <v>1184</v>
      </c>
      <c r="I3" s="34" t="s">
        <v>1185</v>
      </c>
      <c r="J3" s="33" t="s">
        <v>1165</v>
      </c>
      <c r="K3" s="33" t="s">
        <v>1103</v>
      </c>
    </row>
    <row r="4" spans="1:11" ht="30.75">
      <c r="A4" t="s">
        <v>612</v>
      </c>
      <c r="B4" s="4" t="s">
        <v>1192</v>
      </c>
      <c r="C4" s="4" t="s">
        <v>613</v>
      </c>
      <c r="D4" s="35" t="s">
        <v>1187</v>
      </c>
      <c r="E4" s="4" t="s">
        <v>614</v>
      </c>
      <c r="F4" s="4" t="s">
        <v>615</v>
      </c>
      <c r="G4" s="4">
        <v>2000</v>
      </c>
      <c r="H4" s="4" t="s">
        <v>616</v>
      </c>
      <c r="I4" s="35" t="s">
        <v>1186</v>
      </c>
      <c r="J4" s="1" t="s">
        <v>617</v>
      </c>
      <c r="K4" t="s">
        <v>591</v>
      </c>
    </row>
    <row r="5" spans="1:11" ht="30.75">
      <c r="A5" t="s">
        <v>618</v>
      </c>
      <c r="B5" s="4" t="s">
        <v>1192</v>
      </c>
      <c r="C5" s="4" t="s">
        <v>613</v>
      </c>
      <c r="D5" s="4" t="s">
        <v>619</v>
      </c>
      <c r="E5" s="4" t="s">
        <v>614</v>
      </c>
      <c r="F5" s="4" t="s">
        <v>615</v>
      </c>
      <c r="G5" s="4">
        <v>2000</v>
      </c>
      <c r="H5" s="4" t="s">
        <v>620</v>
      </c>
      <c r="I5" s="4">
        <v>500</v>
      </c>
      <c r="J5" s="1" t="s">
        <v>621</v>
      </c>
      <c r="K5" t="s">
        <v>622</v>
      </c>
    </row>
    <row r="6" spans="1:11" ht="30.75">
      <c r="A6" t="s">
        <v>623</v>
      </c>
      <c r="B6" s="4" t="s">
        <v>1192</v>
      </c>
      <c r="C6" s="4" t="s">
        <v>624</v>
      </c>
      <c r="D6" s="4" t="s">
        <v>3</v>
      </c>
      <c r="E6" s="4" t="s">
        <v>589</v>
      </c>
      <c r="F6" s="4" t="s">
        <v>625</v>
      </c>
      <c r="G6" s="4" t="s">
        <v>626</v>
      </c>
      <c r="H6" s="4" t="s">
        <v>627</v>
      </c>
      <c r="I6" s="4" t="s">
        <v>628</v>
      </c>
      <c r="J6" s="1" t="s">
        <v>629</v>
      </c>
      <c r="K6" t="s">
        <v>630</v>
      </c>
    </row>
    <row r="7" spans="1:11" ht="46.5">
      <c r="A7" t="s">
        <v>631</v>
      </c>
      <c r="B7" s="4" t="s">
        <v>1192</v>
      </c>
      <c r="C7" s="4" t="s">
        <v>632</v>
      </c>
      <c r="D7" s="4" t="s">
        <v>3</v>
      </c>
      <c r="E7" s="4" t="s">
        <v>589</v>
      </c>
      <c r="F7" s="4" t="s">
        <v>625</v>
      </c>
      <c r="G7" s="4">
        <v>2000</v>
      </c>
      <c r="H7" s="4">
        <v>3700</v>
      </c>
      <c r="I7" s="4" t="s">
        <v>628</v>
      </c>
      <c r="J7" s="1" t="s">
        <v>633</v>
      </c>
      <c r="K7" t="s">
        <v>634</v>
      </c>
    </row>
    <row r="8" spans="1:11" ht="30.75">
      <c r="A8" t="s">
        <v>635</v>
      </c>
      <c r="B8" s="4" t="s">
        <v>1192</v>
      </c>
      <c r="C8" s="4" t="s">
        <v>636</v>
      </c>
      <c r="D8" s="4" t="s">
        <v>637</v>
      </c>
      <c r="E8" s="4" t="s">
        <v>638</v>
      </c>
      <c r="F8" s="4" t="s">
        <v>639</v>
      </c>
      <c r="G8" s="4">
        <v>500</v>
      </c>
      <c r="H8" s="4">
        <v>19</v>
      </c>
      <c r="I8" s="4">
        <v>350</v>
      </c>
      <c r="J8" s="1" t="s">
        <v>640</v>
      </c>
      <c r="K8" t="s">
        <v>641</v>
      </c>
    </row>
    <row r="9" spans="1:11" ht="30.75">
      <c r="A9" t="s">
        <v>642</v>
      </c>
      <c r="B9" s="4" t="s">
        <v>1192</v>
      </c>
      <c r="C9" s="4" t="s">
        <v>643</v>
      </c>
      <c r="D9" s="4" t="s">
        <v>644</v>
      </c>
      <c r="E9" s="4" t="s">
        <v>589</v>
      </c>
      <c r="F9" s="4" t="s">
        <v>645</v>
      </c>
      <c r="G9" s="4">
        <v>750</v>
      </c>
      <c r="H9" s="4">
        <v>120</v>
      </c>
      <c r="I9" s="4" t="s">
        <v>646</v>
      </c>
      <c r="J9" s="1" t="s">
        <v>647</v>
      </c>
      <c r="K9" t="s">
        <v>648</v>
      </c>
    </row>
    <row r="10" spans="1:11" s="92" customFormat="1" ht="15">
      <c r="A10" s="92" t="s">
        <v>1759</v>
      </c>
      <c r="B10" s="93" t="s">
        <v>1192</v>
      </c>
      <c r="C10" s="93" t="s">
        <v>649</v>
      </c>
      <c r="D10" s="93" t="s">
        <v>650</v>
      </c>
      <c r="E10" s="93" t="s">
        <v>638</v>
      </c>
      <c r="F10" s="93" t="s">
        <v>625</v>
      </c>
      <c r="G10" s="93">
        <v>500</v>
      </c>
      <c r="H10" s="93">
        <v>2000</v>
      </c>
      <c r="I10" s="93">
        <v>600</v>
      </c>
      <c r="J10" s="117" t="s">
        <v>651</v>
      </c>
      <c r="K10" s="92" t="s">
        <v>652</v>
      </c>
    </row>
    <row r="11" spans="1:11" s="92" customFormat="1" ht="15">
      <c r="A11" s="92" t="s">
        <v>1808</v>
      </c>
      <c r="B11" s="93" t="s">
        <v>1192</v>
      </c>
      <c r="C11" s="93" t="s">
        <v>1809</v>
      </c>
      <c r="D11" s="93" t="s">
        <v>650</v>
      </c>
      <c r="E11" s="93" t="s">
        <v>638</v>
      </c>
      <c r="F11" s="93" t="s">
        <v>625</v>
      </c>
      <c r="G11" s="93">
        <v>500</v>
      </c>
      <c r="H11" s="93">
        <v>2000</v>
      </c>
      <c r="I11" s="93">
        <v>600</v>
      </c>
      <c r="J11" s="117" t="s">
        <v>651</v>
      </c>
      <c r="K11" s="92" t="s">
        <v>652</v>
      </c>
    </row>
    <row r="12" spans="1:11" s="92" customFormat="1" ht="15">
      <c r="A12" s="125" t="s">
        <v>1760</v>
      </c>
      <c r="B12" s="126" t="s">
        <v>1192</v>
      </c>
      <c r="C12" s="126" t="s">
        <v>1560</v>
      </c>
      <c r="D12" s="126" t="s">
        <v>1559</v>
      </c>
      <c r="E12" s="126" t="s">
        <v>589</v>
      </c>
      <c r="F12" s="126" t="s">
        <v>1562</v>
      </c>
      <c r="G12" s="126">
        <v>500</v>
      </c>
      <c r="H12" s="126">
        <v>44</v>
      </c>
      <c r="I12" s="126">
        <v>1000</v>
      </c>
      <c r="J12" s="127" t="s">
        <v>1561</v>
      </c>
      <c r="K12" s="125" t="s">
        <v>1557</v>
      </c>
    </row>
    <row r="13" spans="1:11" s="92" customFormat="1" ht="15">
      <c r="A13" s="125" t="s">
        <v>1761</v>
      </c>
      <c r="B13" s="126" t="s">
        <v>1192</v>
      </c>
      <c r="C13" s="126" t="s">
        <v>1560</v>
      </c>
      <c r="D13" s="126" t="s">
        <v>1559</v>
      </c>
      <c r="E13" s="126" t="s">
        <v>589</v>
      </c>
      <c r="F13" s="126" t="s">
        <v>625</v>
      </c>
      <c r="G13" s="126">
        <v>500</v>
      </c>
      <c r="H13" s="126">
        <v>3800</v>
      </c>
      <c r="I13" s="126">
        <v>1000</v>
      </c>
      <c r="J13" s="127" t="s">
        <v>1558</v>
      </c>
      <c r="K13" s="125" t="s">
        <v>1557</v>
      </c>
    </row>
    <row r="14" spans="1:11" s="92" customFormat="1" ht="15">
      <c r="A14" s="125" t="s">
        <v>1810</v>
      </c>
      <c r="B14" s="126" t="s">
        <v>1192</v>
      </c>
      <c r="C14" s="126" t="s">
        <v>1813</v>
      </c>
      <c r="D14" s="126" t="s">
        <v>1559</v>
      </c>
      <c r="E14" s="126" t="s">
        <v>589</v>
      </c>
      <c r="F14" s="126" t="s">
        <v>625</v>
      </c>
      <c r="G14" s="126">
        <v>500</v>
      </c>
      <c r="H14" s="126">
        <f>1000</f>
        <v>1000</v>
      </c>
      <c r="I14" s="126" t="s">
        <v>1811</v>
      </c>
      <c r="J14" s="127" t="s">
        <v>1558</v>
      </c>
      <c r="K14" s="125" t="s">
        <v>1812</v>
      </c>
    </row>
    <row r="15" spans="1:11" s="10" customFormat="1" ht="46.5">
      <c r="A15" s="128" t="s">
        <v>1762</v>
      </c>
      <c r="B15" s="129" t="s">
        <v>1130</v>
      </c>
      <c r="C15" s="129" t="s">
        <v>1556</v>
      </c>
      <c r="D15" s="129" t="s">
        <v>1758</v>
      </c>
      <c r="E15" s="129" t="s">
        <v>589</v>
      </c>
      <c r="F15" s="129" t="s">
        <v>625</v>
      </c>
      <c r="G15" s="129" t="s">
        <v>1555</v>
      </c>
      <c r="H15" s="129">
        <v>5</v>
      </c>
      <c r="I15" s="129" t="s">
        <v>628</v>
      </c>
      <c r="J15" s="130" t="s">
        <v>1554</v>
      </c>
      <c r="K15" s="128" t="s">
        <v>686</v>
      </c>
    </row>
    <row r="16" spans="1:11" s="10" customFormat="1" ht="15">
      <c r="A16" s="128" t="s">
        <v>1763</v>
      </c>
      <c r="B16" s="129" t="s">
        <v>1130</v>
      </c>
      <c r="C16" s="129" t="s">
        <v>1565</v>
      </c>
      <c r="D16" s="129" t="s">
        <v>1564</v>
      </c>
      <c r="E16" s="129" t="s">
        <v>638</v>
      </c>
      <c r="F16" s="129" t="s">
        <v>625</v>
      </c>
      <c r="G16" s="129">
        <v>1000</v>
      </c>
      <c r="H16" s="129" t="s">
        <v>3</v>
      </c>
      <c r="I16" s="129">
        <v>550</v>
      </c>
      <c r="J16" s="130" t="s">
        <v>1563</v>
      </c>
      <c r="K16" s="128" t="s">
        <v>686</v>
      </c>
    </row>
    <row r="18" spans="1:5" ht="18">
      <c r="A18" s="79" t="s">
        <v>1363</v>
      </c>
      <c r="B18" s="11"/>
      <c r="C18" s="10"/>
      <c r="D18" s="10"/>
      <c r="E18" s="10"/>
    </row>
    <row r="19" ht="18">
      <c r="A19" s="26" t="s">
        <v>1362</v>
      </c>
    </row>
  </sheetData>
  <sheetProtection password="EB4A" sheet="1" objects="1" scenarios="1" sort="0" autoFilter="0"/>
  <autoFilter ref="A3:K3"/>
  <mergeCells count="1">
    <mergeCell ref="A1:D1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2"/>
  <sheetViews>
    <sheetView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8.875" defaultRowHeight="15.75"/>
  <cols>
    <col min="1" max="1" width="11.625" style="0" customWidth="1"/>
    <col min="2" max="2" width="10.125" style="0" hidden="1" customWidth="1"/>
    <col min="3" max="3" width="8.875" style="0" customWidth="1"/>
    <col min="4" max="5" width="11.375" style="0" customWidth="1"/>
    <col min="6" max="7" width="11.875" style="0" customWidth="1"/>
    <col min="8" max="9" width="12.375" style="0" customWidth="1"/>
    <col min="10" max="10" width="11.875" style="0" customWidth="1"/>
    <col min="11" max="11" width="66.375" style="0" customWidth="1"/>
    <col min="12" max="12" width="11.50390625" style="0" customWidth="1"/>
  </cols>
  <sheetData>
    <row r="1" spans="1:43" ht="36" customHeight="1">
      <c r="A1" s="181" t="s">
        <v>1361</v>
      </c>
      <c r="B1" s="182"/>
      <c r="C1" s="182"/>
      <c r="D1" s="182"/>
      <c r="E1" s="116"/>
      <c r="F1" s="116"/>
      <c r="G1" s="14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</row>
    <row r="2" spans="1:12" ht="15">
      <c r="A2" s="21" t="s">
        <v>1781</v>
      </c>
      <c r="B2" s="40"/>
      <c r="C2" s="21"/>
      <c r="D2" s="21"/>
      <c r="E2" s="21"/>
      <c r="F2" s="21"/>
      <c r="G2" s="21"/>
      <c r="H2" s="21"/>
      <c r="I2" s="31"/>
      <c r="J2" s="20"/>
      <c r="K2" s="20"/>
      <c r="L2" s="20"/>
    </row>
    <row r="3" spans="1:12" s="33" customFormat="1" ht="62.25">
      <c r="A3" s="33" t="s">
        <v>1072</v>
      </c>
      <c r="B3" s="34" t="s">
        <v>1129</v>
      </c>
      <c r="C3" s="34" t="s">
        <v>1180</v>
      </c>
      <c r="D3" s="34" t="s">
        <v>1181</v>
      </c>
      <c r="E3" s="34" t="s">
        <v>1221</v>
      </c>
      <c r="F3" s="34" t="s">
        <v>1850</v>
      </c>
      <c r="G3" s="34" t="s">
        <v>1851</v>
      </c>
      <c r="H3" s="34" t="s">
        <v>1183</v>
      </c>
      <c r="I3" s="34" t="s">
        <v>1766</v>
      </c>
      <c r="J3" s="34" t="s">
        <v>1765</v>
      </c>
      <c r="K3" s="33" t="s">
        <v>1165</v>
      </c>
      <c r="L3" s="33" t="s">
        <v>1103</v>
      </c>
    </row>
    <row r="4" spans="1:12" ht="78" customHeight="1">
      <c r="A4" t="s">
        <v>1573</v>
      </c>
      <c r="B4" t="s">
        <v>1192</v>
      </c>
      <c r="C4" s="116" t="s">
        <v>1569</v>
      </c>
      <c r="D4" s="116" t="s">
        <v>1568</v>
      </c>
      <c r="E4" s="116" t="s">
        <v>589</v>
      </c>
      <c r="F4" s="116" t="s">
        <v>1567</v>
      </c>
      <c r="G4" s="156" t="s">
        <v>55</v>
      </c>
      <c r="H4" s="116" t="s">
        <v>1767</v>
      </c>
      <c r="I4" s="116">
        <v>4</v>
      </c>
      <c r="J4" s="116">
        <v>256</v>
      </c>
      <c r="K4" s="1" t="s">
        <v>1572</v>
      </c>
      <c r="L4" t="s">
        <v>1571</v>
      </c>
    </row>
    <row r="5" spans="1:12" ht="62.25">
      <c r="A5" t="s">
        <v>1570</v>
      </c>
      <c r="B5" t="s">
        <v>1192</v>
      </c>
      <c r="C5" s="116" t="s">
        <v>1569</v>
      </c>
      <c r="D5" s="116" t="s">
        <v>1568</v>
      </c>
      <c r="E5" s="116" t="s">
        <v>589</v>
      </c>
      <c r="F5" s="116" t="s">
        <v>1567</v>
      </c>
      <c r="G5" s="156" t="s">
        <v>55</v>
      </c>
      <c r="H5" s="116" t="s">
        <v>1767</v>
      </c>
      <c r="I5" s="116">
        <v>4</v>
      </c>
      <c r="J5" s="116">
        <v>256</v>
      </c>
      <c r="K5" s="1" t="s">
        <v>1764</v>
      </c>
      <c r="L5" t="s">
        <v>1566</v>
      </c>
    </row>
    <row r="6" spans="1:12" ht="78">
      <c r="A6" t="s">
        <v>1847</v>
      </c>
      <c r="B6" t="s">
        <v>1192</v>
      </c>
      <c r="C6" s="146" t="s">
        <v>1848</v>
      </c>
      <c r="D6" s="146" t="s">
        <v>398</v>
      </c>
      <c r="E6" s="146" t="s">
        <v>589</v>
      </c>
      <c r="F6" s="35" t="s">
        <v>1849</v>
      </c>
      <c r="G6" s="156" t="s">
        <v>55</v>
      </c>
      <c r="H6" s="146" t="s">
        <v>1767</v>
      </c>
      <c r="I6" s="146">
        <v>4</v>
      </c>
      <c r="J6" s="146">
        <v>256</v>
      </c>
      <c r="K6" s="49" t="s">
        <v>1852</v>
      </c>
      <c r="L6" t="s">
        <v>1571</v>
      </c>
    </row>
    <row r="7" spans="1:12" ht="78">
      <c r="A7" t="s">
        <v>1853</v>
      </c>
      <c r="B7" t="s">
        <v>1192</v>
      </c>
      <c r="C7" s="146" t="s">
        <v>1848</v>
      </c>
      <c r="D7" s="146" t="s">
        <v>398</v>
      </c>
      <c r="E7" s="146" t="s">
        <v>589</v>
      </c>
      <c r="F7" s="35" t="s">
        <v>1849</v>
      </c>
      <c r="G7" s="156" t="s">
        <v>55</v>
      </c>
      <c r="H7" s="146" t="s">
        <v>1767</v>
      </c>
      <c r="I7" s="146">
        <v>4</v>
      </c>
      <c r="J7" s="146">
        <v>256</v>
      </c>
      <c r="K7" s="49" t="s">
        <v>1852</v>
      </c>
      <c r="L7" t="s">
        <v>1566</v>
      </c>
    </row>
    <row r="12" ht="15">
      <c r="A12" t="s">
        <v>1856</v>
      </c>
    </row>
  </sheetData>
  <sheetProtection password="EB4A" sheet="1" objects="1" scenarios="1" sort="0" autoFilter="0"/>
  <mergeCells count="1">
    <mergeCell ref="A1:D1"/>
  </mergeCells>
  <hyperlinks>
    <hyperlink ref="A1" location="'Table of Contents'!A1" display="Back to Table of Contents"/>
  </hyperlink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21"/>
  <sheetViews>
    <sheetView zoomScale="80" zoomScaleNormal="8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D1"/>
    </sheetView>
  </sheetViews>
  <sheetFormatPr defaultColWidth="11.00390625" defaultRowHeight="15.75"/>
  <cols>
    <col min="1" max="1" width="21.375" style="0" customWidth="1"/>
    <col min="2" max="2" width="21.375" style="4" hidden="1" customWidth="1"/>
    <col min="3" max="4" width="11.00390625" style="0" customWidth="1"/>
    <col min="5" max="5" width="22.50390625" style="1" customWidth="1"/>
    <col min="6" max="6" width="11.00390625" style="1" customWidth="1"/>
    <col min="7" max="8" width="19.875" style="0" customWidth="1"/>
    <col min="9" max="9" width="11.00390625" style="0" customWidth="1"/>
    <col min="10" max="10" width="44.875" style="1" customWidth="1"/>
    <col min="11" max="11" width="38.00390625" style="1" customWidth="1"/>
  </cols>
  <sheetData>
    <row r="1" spans="1:43" ht="36" customHeight="1">
      <c r="A1" s="181" t="s">
        <v>1361</v>
      </c>
      <c r="B1" s="182"/>
      <c r="C1" s="182"/>
      <c r="D1" s="182"/>
      <c r="E1" s="77"/>
      <c r="F1" s="77"/>
      <c r="G1" s="77"/>
      <c r="H1" s="116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6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12" ht="15">
      <c r="A2" s="21" t="s">
        <v>1188</v>
      </c>
      <c r="B2" s="40"/>
      <c r="C2" s="21"/>
      <c r="D2" s="21"/>
      <c r="E2" s="21"/>
      <c r="F2" s="21"/>
      <c r="G2" s="21"/>
      <c r="H2" s="21"/>
      <c r="I2" s="31"/>
      <c r="J2" s="20"/>
      <c r="K2" s="20"/>
      <c r="L2" s="20"/>
    </row>
    <row r="3" spans="1:11" s="33" customFormat="1" ht="78">
      <c r="A3" s="33" t="s">
        <v>1072</v>
      </c>
      <c r="B3" s="34" t="s">
        <v>1129</v>
      </c>
      <c r="C3" s="34" t="s">
        <v>1189</v>
      </c>
      <c r="D3" s="34" t="s">
        <v>1181</v>
      </c>
      <c r="E3" s="34" t="s">
        <v>1185</v>
      </c>
      <c r="F3" s="34" t="s">
        <v>1184</v>
      </c>
      <c r="G3" s="34" t="s">
        <v>1190</v>
      </c>
      <c r="H3" s="34" t="s">
        <v>1770</v>
      </c>
      <c r="I3" s="34" t="s">
        <v>1191</v>
      </c>
      <c r="J3" s="33" t="s">
        <v>1165</v>
      </c>
      <c r="K3" s="33" t="s">
        <v>1103</v>
      </c>
    </row>
    <row r="4" spans="1:11" s="10" customFormat="1" ht="15">
      <c r="A4" s="10" t="s">
        <v>1574</v>
      </c>
      <c r="B4" s="11" t="s">
        <v>1130</v>
      </c>
      <c r="C4" s="11">
        <v>6</v>
      </c>
      <c r="D4" s="11" t="s">
        <v>654</v>
      </c>
      <c r="E4" s="41">
        <v>0.15</v>
      </c>
      <c r="F4" s="41">
        <v>53</v>
      </c>
      <c r="G4" s="11">
        <f>285</f>
        <v>285</v>
      </c>
      <c r="H4" s="11"/>
      <c r="I4" s="11" t="s">
        <v>566</v>
      </c>
      <c r="J4" s="42" t="s">
        <v>655</v>
      </c>
      <c r="K4" s="42" t="s">
        <v>656</v>
      </c>
    </row>
    <row r="5" spans="1:11" s="10" customFormat="1" ht="15">
      <c r="A5" s="10" t="s">
        <v>1587</v>
      </c>
      <c r="B5" s="11" t="s">
        <v>1130</v>
      </c>
      <c r="C5" s="11">
        <v>6</v>
      </c>
      <c r="D5" s="11" t="s">
        <v>657</v>
      </c>
      <c r="E5" s="11" t="s">
        <v>658</v>
      </c>
      <c r="F5" s="11">
        <v>50</v>
      </c>
      <c r="G5" s="11" t="s">
        <v>1581</v>
      </c>
      <c r="H5" s="11">
        <v>64</v>
      </c>
      <c r="I5" s="11" t="s">
        <v>566</v>
      </c>
      <c r="J5" s="42" t="s">
        <v>1586</v>
      </c>
      <c r="K5" s="10" t="s">
        <v>652</v>
      </c>
    </row>
    <row r="6" spans="1:11" s="10" customFormat="1" ht="15">
      <c r="A6" s="10" t="s">
        <v>1585</v>
      </c>
      <c r="B6" s="11" t="s">
        <v>1130</v>
      </c>
      <c r="C6" s="11">
        <v>6.5</v>
      </c>
      <c r="D6" s="11" t="s">
        <v>657</v>
      </c>
      <c r="E6" s="11" t="s">
        <v>658</v>
      </c>
      <c r="F6" s="11">
        <v>50</v>
      </c>
      <c r="G6" s="11" t="s">
        <v>1581</v>
      </c>
      <c r="H6" s="11">
        <v>64</v>
      </c>
      <c r="I6" s="11" t="s">
        <v>566</v>
      </c>
      <c r="J6" s="42" t="s">
        <v>1584</v>
      </c>
      <c r="K6" s="10" t="s">
        <v>652</v>
      </c>
    </row>
    <row r="7" spans="1:11" s="10" customFormat="1" ht="15">
      <c r="A7" s="10" t="s">
        <v>1583</v>
      </c>
      <c r="B7" s="11" t="s">
        <v>1130</v>
      </c>
      <c r="C7" s="11">
        <v>6</v>
      </c>
      <c r="D7" s="11" t="s">
        <v>1582</v>
      </c>
      <c r="E7" s="11" t="s">
        <v>658</v>
      </c>
      <c r="F7" s="11">
        <v>50</v>
      </c>
      <c r="G7" s="11" t="s">
        <v>1581</v>
      </c>
      <c r="H7" s="11">
        <v>64</v>
      </c>
      <c r="I7" s="11" t="s">
        <v>566</v>
      </c>
      <c r="J7" s="42" t="s">
        <v>1580</v>
      </c>
      <c r="K7" s="10" t="s">
        <v>652</v>
      </c>
    </row>
    <row r="8" spans="1:11" s="92" customFormat="1" ht="15">
      <c r="A8" s="92" t="s">
        <v>1579</v>
      </c>
      <c r="B8" s="93" t="s">
        <v>1192</v>
      </c>
      <c r="C8" s="93">
        <v>6</v>
      </c>
      <c r="D8" s="93" t="s">
        <v>657</v>
      </c>
      <c r="E8" s="93" t="s">
        <v>1578</v>
      </c>
      <c r="F8" s="93">
        <v>80</v>
      </c>
      <c r="G8" s="93" t="s">
        <v>1577</v>
      </c>
      <c r="H8" s="93">
        <v>64</v>
      </c>
      <c r="I8" s="93" t="s">
        <v>566</v>
      </c>
      <c r="J8" s="117" t="s">
        <v>1576</v>
      </c>
      <c r="K8" s="92" t="s">
        <v>1575</v>
      </c>
    </row>
    <row r="9" spans="1:11" ht="15">
      <c r="A9" t="s">
        <v>660</v>
      </c>
      <c r="B9" s="4" t="s">
        <v>1192</v>
      </c>
      <c r="C9" s="116">
        <v>6</v>
      </c>
      <c r="D9" s="116" t="s">
        <v>661</v>
      </c>
      <c r="E9" s="35">
        <v>250</v>
      </c>
      <c r="F9" s="35">
        <v>1.6</v>
      </c>
      <c r="G9" s="116">
        <v>300</v>
      </c>
      <c r="H9" s="116">
        <f>44</f>
        <v>44</v>
      </c>
      <c r="I9" s="116" t="s">
        <v>659</v>
      </c>
      <c r="J9" s="1" t="s">
        <v>662</v>
      </c>
      <c r="K9" s="1" t="s">
        <v>663</v>
      </c>
    </row>
    <row r="10" spans="1:11" s="92" customFormat="1" ht="15">
      <c r="A10" s="92" t="s">
        <v>1592</v>
      </c>
      <c r="B10" s="93" t="s">
        <v>1192</v>
      </c>
      <c r="C10" s="93">
        <v>13.2</v>
      </c>
      <c r="D10" s="93" t="s">
        <v>1582</v>
      </c>
      <c r="E10" s="93">
        <v>250</v>
      </c>
      <c r="F10" s="93">
        <v>2</v>
      </c>
      <c r="G10" s="93">
        <v>625</v>
      </c>
      <c r="H10" s="93">
        <v>44</v>
      </c>
      <c r="I10" s="93" t="s">
        <v>659</v>
      </c>
      <c r="J10" s="117" t="s">
        <v>662</v>
      </c>
      <c r="K10" s="92" t="s">
        <v>1591</v>
      </c>
    </row>
    <row r="11" spans="1:11" s="92" customFormat="1" ht="15">
      <c r="A11" s="92" t="s">
        <v>1590</v>
      </c>
      <c r="B11" s="93" t="s">
        <v>1192</v>
      </c>
      <c r="C11" s="93">
        <v>16</v>
      </c>
      <c r="D11" s="93" t="s">
        <v>1582</v>
      </c>
      <c r="E11" s="93">
        <v>250</v>
      </c>
      <c r="F11" s="93">
        <v>2</v>
      </c>
      <c r="G11" s="93">
        <v>625</v>
      </c>
      <c r="H11" s="93">
        <v>35</v>
      </c>
      <c r="I11" s="93" t="s">
        <v>659</v>
      </c>
      <c r="J11" s="117" t="s">
        <v>1589</v>
      </c>
      <c r="K11" s="92" t="s">
        <v>1588</v>
      </c>
    </row>
    <row r="12" spans="1:11" s="92" customFormat="1" ht="30.75">
      <c r="A12" s="92" t="s">
        <v>664</v>
      </c>
      <c r="B12" s="93" t="s">
        <v>1192</v>
      </c>
      <c r="C12" s="93">
        <v>6</v>
      </c>
      <c r="D12" s="93" t="s">
        <v>665</v>
      </c>
      <c r="E12" s="119" t="s">
        <v>666</v>
      </c>
      <c r="F12" s="119" t="s">
        <v>667</v>
      </c>
      <c r="G12" s="93" t="s">
        <v>668</v>
      </c>
      <c r="H12" s="93">
        <f>60</f>
        <v>60</v>
      </c>
      <c r="I12" s="93" t="s">
        <v>566</v>
      </c>
      <c r="J12" s="117" t="s">
        <v>669</v>
      </c>
      <c r="K12" s="117" t="s">
        <v>670</v>
      </c>
    </row>
    <row r="13" spans="1:11" s="92" customFormat="1" ht="15">
      <c r="A13" s="92" t="s">
        <v>1605</v>
      </c>
      <c r="B13" s="93" t="s">
        <v>1192</v>
      </c>
      <c r="C13" s="93">
        <v>16</v>
      </c>
      <c r="D13" s="93" t="s">
        <v>671</v>
      </c>
      <c r="E13" s="93" t="s">
        <v>1602</v>
      </c>
      <c r="F13" s="93" t="s">
        <v>1601</v>
      </c>
      <c r="G13" s="93">
        <v>300</v>
      </c>
      <c r="H13" s="93" t="s">
        <v>1600</v>
      </c>
      <c r="I13" s="93" t="s">
        <v>1599</v>
      </c>
      <c r="J13" s="117" t="s">
        <v>1604</v>
      </c>
      <c r="K13" s="92" t="s">
        <v>1588</v>
      </c>
    </row>
    <row r="14" spans="1:11" s="92" customFormat="1" ht="15">
      <c r="A14" s="92" t="s">
        <v>1603</v>
      </c>
      <c r="B14" s="93" t="s">
        <v>1771</v>
      </c>
      <c r="C14" s="93">
        <v>16</v>
      </c>
      <c r="D14" s="93" t="s">
        <v>671</v>
      </c>
      <c r="E14" s="93" t="s">
        <v>1602</v>
      </c>
      <c r="F14" s="93" t="s">
        <v>1601</v>
      </c>
      <c r="G14" s="93">
        <v>300</v>
      </c>
      <c r="H14" s="93" t="s">
        <v>1600</v>
      </c>
      <c r="I14" s="93" t="s">
        <v>1599</v>
      </c>
      <c r="J14" s="117"/>
      <c r="K14" s="92" t="s">
        <v>1598</v>
      </c>
    </row>
    <row r="15" spans="1:11" s="92" customFormat="1" ht="15">
      <c r="A15" s="92" t="s">
        <v>1597</v>
      </c>
      <c r="B15" s="93" t="s">
        <v>1192</v>
      </c>
      <c r="C15" s="93">
        <v>30</v>
      </c>
      <c r="D15" s="93" t="s">
        <v>1594</v>
      </c>
      <c r="E15" s="93">
        <v>70</v>
      </c>
      <c r="F15" s="93">
        <v>70</v>
      </c>
      <c r="G15" s="93">
        <v>700</v>
      </c>
      <c r="H15" s="93">
        <v>90</v>
      </c>
      <c r="I15" s="93" t="s">
        <v>1769</v>
      </c>
      <c r="J15" s="117" t="s">
        <v>1596</v>
      </c>
      <c r="K15" s="92" t="s">
        <v>1575</v>
      </c>
    </row>
    <row r="16" spans="1:11" s="92" customFormat="1" ht="30.75">
      <c r="A16" s="92" t="s">
        <v>1595</v>
      </c>
      <c r="B16" s="93" t="s">
        <v>1192</v>
      </c>
      <c r="C16" s="93">
        <v>30</v>
      </c>
      <c r="D16" s="93" t="s">
        <v>1594</v>
      </c>
      <c r="E16" s="93">
        <v>70</v>
      </c>
      <c r="F16" s="93">
        <v>70</v>
      </c>
      <c r="G16" s="93">
        <v>700</v>
      </c>
      <c r="H16" s="93">
        <v>90</v>
      </c>
      <c r="I16" s="93" t="s">
        <v>1769</v>
      </c>
      <c r="J16" s="117" t="s">
        <v>1593</v>
      </c>
      <c r="K16" s="92" t="s">
        <v>1575</v>
      </c>
    </row>
    <row r="17" spans="1:11" ht="30.75">
      <c r="A17" t="s">
        <v>672</v>
      </c>
      <c r="B17" s="4" t="s">
        <v>1192</v>
      </c>
      <c r="C17" s="4">
        <v>6</v>
      </c>
      <c r="D17" s="4" t="s">
        <v>665</v>
      </c>
      <c r="E17" s="35" t="s">
        <v>673</v>
      </c>
      <c r="F17" s="35" t="s">
        <v>674</v>
      </c>
      <c r="G17" s="4" t="s">
        <v>675</v>
      </c>
      <c r="H17" s="116">
        <f>55</f>
        <v>55</v>
      </c>
      <c r="I17" s="116" t="s">
        <v>566</v>
      </c>
      <c r="J17" s="1" t="s">
        <v>676</v>
      </c>
      <c r="K17" s="1" t="s">
        <v>677</v>
      </c>
    </row>
    <row r="18" spans="1:11" ht="30.75">
      <c r="A18" t="s">
        <v>678</v>
      </c>
      <c r="B18" s="4" t="s">
        <v>1192</v>
      </c>
      <c r="C18" s="4">
        <v>6</v>
      </c>
      <c r="D18" s="4" t="s">
        <v>665</v>
      </c>
      <c r="E18" s="35" t="s">
        <v>679</v>
      </c>
      <c r="F18" s="35" t="s">
        <v>674</v>
      </c>
      <c r="G18" s="4" t="s">
        <v>675</v>
      </c>
      <c r="H18" s="116">
        <f>55</f>
        <v>55</v>
      </c>
      <c r="I18" s="116" t="s">
        <v>566</v>
      </c>
      <c r="J18" s="1" t="s">
        <v>680</v>
      </c>
      <c r="K18" s="1" t="s">
        <v>681</v>
      </c>
    </row>
    <row r="20" spans="1:5" ht="18">
      <c r="A20" s="79" t="s">
        <v>1363</v>
      </c>
      <c r="B20" s="11"/>
      <c r="C20" s="10"/>
      <c r="D20" s="10"/>
      <c r="E20" s="42"/>
    </row>
    <row r="21" ht="18">
      <c r="A21" s="26" t="s">
        <v>1362</v>
      </c>
    </row>
  </sheetData>
  <sheetProtection password="EB4A" sheet="1" objects="1" scenarios="1" sort="0" autoFilter="0"/>
  <autoFilter ref="A3:L3"/>
  <mergeCells count="1">
    <mergeCell ref="A1:D1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13"/>
  <sheetViews>
    <sheetView zoomScale="90" zoomScaleNormal="9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9" sqref="L9"/>
    </sheetView>
  </sheetViews>
  <sheetFormatPr defaultColWidth="11.00390625" defaultRowHeight="15.75"/>
  <cols>
    <col min="1" max="1" width="16.125" style="0" customWidth="1"/>
    <col min="2" max="2" width="11.00390625" style="4" hidden="1" customWidth="1"/>
    <col min="3" max="3" width="21.50390625" style="112" customWidth="1"/>
    <col min="4" max="4" width="12.625" style="0" customWidth="1"/>
    <col min="5" max="5" width="27.875" style="0" customWidth="1"/>
    <col min="6" max="8" width="11.00390625" style="0" customWidth="1"/>
    <col min="9" max="9" width="9.375" style="0" customWidth="1"/>
    <col min="10" max="10" width="20.00390625" style="0" customWidth="1"/>
    <col min="11" max="11" width="37.125" style="0" customWidth="1"/>
  </cols>
  <sheetData>
    <row r="1" spans="1:43" ht="36" customHeight="1">
      <c r="A1" s="181" t="s">
        <v>1361</v>
      </c>
      <c r="B1" s="182"/>
      <c r="C1" s="18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6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13" ht="15">
      <c r="A2" s="21" t="s">
        <v>1194</v>
      </c>
      <c r="B2" s="40"/>
      <c r="C2" s="40"/>
      <c r="D2" s="40"/>
      <c r="E2" s="21"/>
      <c r="F2" s="21"/>
      <c r="G2" s="21"/>
      <c r="H2" s="21"/>
      <c r="I2" s="21"/>
      <c r="J2" s="31"/>
      <c r="K2" s="20"/>
      <c r="L2" s="20"/>
      <c r="M2" s="20"/>
    </row>
    <row r="3" spans="1:12" s="33" customFormat="1" ht="62.25">
      <c r="A3" s="33" t="s">
        <v>1072</v>
      </c>
      <c r="B3" s="34" t="s">
        <v>1129</v>
      </c>
      <c r="C3" s="34" t="s">
        <v>1202</v>
      </c>
      <c r="D3" s="34" t="s">
        <v>1180</v>
      </c>
      <c r="E3" s="34" t="s">
        <v>1181</v>
      </c>
      <c r="F3" s="34" t="s">
        <v>1193</v>
      </c>
      <c r="G3" s="34" t="s">
        <v>1183</v>
      </c>
      <c r="H3" s="34" t="s">
        <v>1627</v>
      </c>
      <c r="I3" s="33" t="s">
        <v>1632</v>
      </c>
      <c r="J3" s="33" t="s">
        <v>1631</v>
      </c>
      <c r="K3" s="33" t="s">
        <v>1165</v>
      </c>
      <c r="L3" s="33" t="s">
        <v>1103</v>
      </c>
    </row>
    <row r="4" spans="1:12" s="10" customFormat="1" ht="15">
      <c r="A4" s="10" t="s">
        <v>683</v>
      </c>
      <c r="B4" s="11" t="s">
        <v>1130</v>
      </c>
      <c r="C4" s="11" t="s">
        <v>1624</v>
      </c>
      <c r="D4" s="11" t="s">
        <v>1195</v>
      </c>
      <c r="E4" s="11" t="s">
        <v>682</v>
      </c>
      <c r="F4" s="11">
        <v>20</v>
      </c>
      <c r="G4" s="11" t="s">
        <v>1625</v>
      </c>
      <c r="H4" s="11">
        <f>80</f>
        <v>80</v>
      </c>
      <c r="I4" s="144">
        <v>60</v>
      </c>
      <c r="J4" s="135" t="s">
        <v>1628</v>
      </c>
      <c r="K4" s="137" t="s">
        <v>1618</v>
      </c>
      <c r="L4" s="135" t="s">
        <v>1435</v>
      </c>
    </row>
    <row r="5" spans="1:12" s="10" customFormat="1" ht="15">
      <c r="A5" s="10" t="s">
        <v>685</v>
      </c>
      <c r="B5" s="11" t="s">
        <v>1130</v>
      </c>
      <c r="C5" s="11" t="s">
        <v>1624</v>
      </c>
      <c r="D5" s="11" t="s">
        <v>1197</v>
      </c>
      <c r="E5" s="11" t="s">
        <v>682</v>
      </c>
      <c r="F5" s="11">
        <v>40</v>
      </c>
      <c r="G5" s="11">
        <f>12</f>
        <v>12</v>
      </c>
      <c r="H5" s="11">
        <f>190</f>
        <v>190</v>
      </c>
      <c r="I5" s="144">
        <v>50</v>
      </c>
      <c r="J5" s="135" t="s">
        <v>1619</v>
      </c>
      <c r="K5" s="42" t="s">
        <v>1776</v>
      </c>
      <c r="L5" s="135" t="s">
        <v>1629</v>
      </c>
    </row>
    <row r="6" spans="1:12" s="10" customFormat="1" ht="15">
      <c r="A6" s="10" t="s">
        <v>684</v>
      </c>
      <c r="B6" s="11" t="s">
        <v>1130</v>
      </c>
      <c r="C6" s="11" t="s">
        <v>1624</v>
      </c>
      <c r="D6" s="11" t="s">
        <v>1196</v>
      </c>
      <c r="E6" s="11" t="s">
        <v>682</v>
      </c>
      <c r="F6" s="11">
        <v>20</v>
      </c>
      <c r="G6" s="11" t="s">
        <v>1626</v>
      </c>
      <c r="H6" s="11">
        <f>80</f>
        <v>80</v>
      </c>
      <c r="I6" s="144">
        <v>65</v>
      </c>
      <c r="J6" s="135" t="s">
        <v>1630</v>
      </c>
      <c r="K6" s="42" t="s">
        <v>1775</v>
      </c>
      <c r="L6" s="135" t="s">
        <v>1435</v>
      </c>
    </row>
    <row r="7" spans="1:24" s="10" customFormat="1" ht="15">
      <c r="A7" s="10" t="s">
        <v>1779</v>
      </c>
      <c r="B7" s="11" t="s">
        <v>1130</v>
      </c>
      <c r="C7" s="134" t="s">
        <v>1623</v>
      </c>
      <c r="D7" s="134" t="s">
        <v>1622</v>
      </c>
      <c r="E7" s="134" t="s">
        <v>1621</v>
      </c>
      <c r="F7" s="134">
        <v>80</v>
      </c>
      <c r="G7" s="134" t="s">
        <v>1620</v>
      </c>
      <c r="H7" s="134">
        <v>190</v>
      </c>
      <c r="I7" s="144">
        <v>35</v>
      </c>
      <c r="J7" s="135" t="s">
        <v>1619</v>
      </c>
      <c r="K7" s="42" t="s">
        <v>1775</v>
      </c>
      <c r="L7" s="135" t="s">
        <v>1435</v>
      </c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</row>
    <row r="8" spans="1:24" s="10" customFormat="1" ht="15">
      <c r="A8" s="10" t="s">
        <v>1780</v>
      </c>
      <c r="B8" s="11" t="s">
        <v>1130</v>
      </c>
      <c r="C8" s="134" t="s">
        <v>1617</v>
      </c>
      <c r="D8" s="134" t="s">
        <v>1616</v>
      </c>
      <c r="E8" s="134" t="s">
        <v>1615</v>
      </c>
      <c r="F8" s="134">
        <v>10</v>
      </c>
      <c r="G8" s="134">
        <v>12</v>
      </c>
      <c r="H8" s="134">
        <v>185</v>
      </c>
      <c r="I8" s="144">
        <v>140</v>
      </c>
      <c r="J8" s="135" t="s">
        <v>1614</v>
      </c>
      <c r="K8" s="137"/>
      <c r="L8" s="135" t="s">
        <v>1435</v>
      </c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</row>
    <row r="9" spans="1:24" s="92" customFormat="1" ht="30.75">
      <c r="A9" s="92" t="s">
        <v>1777</v>
      </c>
      <c r="B9" s="93" t="s">
        <v>1192</v>
      </c>
      <c r="C9" s="93" t="s">
        <v>1609</v>
      </c>
      <c r="D9" s="131" t="s">
        <v>637</v>
      </c>
      <c r="E9" s="131" t="s">
        <v>1612</v>
      </c>
      <c r="F9" s="131">
        <v>120</v>
      </c>
      <c r="G9" s="131" t="s">
        <v>1611</v>
      </c>
      <c r="H9" s="131">
        <v>60</v>
      </c>
      <c r="I9" s="131" t="s">
        <v>1607</v>
      </c>
      <c r="J9" s="132" t="s">
        <v>1610</v>
      </c>
      <c r="K9" s="117" t="s">
        <v>1773</v>
      </c>
      <c r="L9" s="132" t="s">
        <v>787</v>
      </c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</row>
    <row r="10" spans="1:24" s="10" customFormat="1" ht="46.5">
      <c r="A10" s="10" t="s">
        <v>1778</v>
      </c>
      <c r="B10" s="11" t="s">
        <v>1130</v>
      </c>
      <c r="C10" s="11" t="s">
        <v>1772</v>
      </c>
      <c r="D10" s="134" t="s">
        <v>1608</v>
      </c>
      <c r="E10" s="134">
        <v>3.3</v>
      </c>
      <c r="F10" s="134">
        <v>100</v>
      </c>
      <c r="G10" s="134">
        <v>650</v>
      </c>
      <c r="H10" s="134">
        <v>2300</v>
      </c>
      <c r="I10" s="134" t="s">
        <v>1607</v>
      </c>
      <c r="J10" s="135" t="s">
        <v>1606</v>
      </c>
      <c r="K10" s="42" t="s">
        <v>1774</v>
      </c>
      <c r="L10" s="135" t="s">
        <v>686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</row>
    <row r="12" spans="1:6" ht="18">
      <c r="A12" s="79" t="s">
        <v>1363</v>
      </c>
      <c r="B12" s="11"/>
      <c r="C12" s="11"/>
      <c r="D12" s="10"/>
      <c r="E12" s="10"/>
      <c r="F12" s="10"/>
    </row>
    <row r="13" ht="18">
      <c r="A13" s="26" t="s">
        <v>1362</v>
      </c>
    </row>
  </sheetData>
  <sheetProtection password="EB4A" sheet="1" objects="1" scenarios="1" sort="0" autoFilter="0"/>
  <mergeCells count="1">
    <mergeCell ref="A1:C1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  <ignoredErrors>
    <ignoredError sqref="H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P8"/>
  <sheetViews>
    <sheetView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00390625" defaultRowHeight="15.75"/>
  <cols>
    <col min="1" max="1" width="34.00390625" style="1" customWidth="1"/>
    <col min="2" max="2" width="18.00390625" style="35" hidden="1" customWidth="1"/>
    <col min="3" max="3" width="31.50390625" style="1" customWidth="1"/>
    <col min="4" max="4" width="11.00390625" style="1" customWidth="1"/>
    <col min="5" max="5" width="60.125" style="1" customWidth="1"/>
    <col min="6" max="6" width="26.50390625" style="1" customWidth="1"/>
    <col min="7" max="9" width="11.00390625" style="1" customWidth="1"/>
  </cols>
  <sheetData>
    <row r="1" spans="1:42" ht="36" customHeight="1">
      <c r="A1" s="78" t="s">
        <v>1361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6" ht="15">
      <c r="A2" s="21" t="s">
        <v>1198</v>
      </c>
      <c r="B2" s="40"/>
      <c r="C2" s="43"/>
      <c r="D2" s="43"/>
      <c r="E2" s="43"/>
      <c r="F2" s="43"/>
    </row>
    <row r="3" spans="1:9" s="45" customFormat="1" ht="46.5">
      <c r="A3" s="22" t="s">
        <v>1072</v>
      </c>
      <c r="B3" s="39" t="s">
        <v>1129</v>
      </c>
      <c r="C3" s="22" t="s">
        <v>1199</v>
      </c>
      <c r="D3" s="22" t="s">
        <v>1200</v>
      </c>
      <c r="E3" s="22" t="s">
        <v>1165</v>
      </c>
      <c r="F3" s="22" t="s">
        <v>1103</v>
      </c>
      <c r="G3" s="22"/>
      <c r="H3" s="22"/>
      <c r="I3" s="22"/>
    </row>
    <row r="4" spans="1:6" ht="30.75">
      <c r="A4" s="1" t="s">
        <v>687</v>
      </c>
      <c r="B4" s="35" t="s">
        <v>1192</v>
      </c>
      <c r="C4" s="1" t="s">
        <v>688</v>
      </c>
      <c r="D4" s="1" t="s">
        <v>589</v>
      </c>
      <c r="E4" s="1" t="s">
        <v>689</v>
      </c>
      <c r="F4" s="1" t="s">
        <v>690</v>
      </c>
    </row>
    <row r="5" spans="1:6" ht="46.5">
      <c r="A5" s="1" t="s">
        <v>691</v>
      </c>
      <c r="B5" s="35" t="s">
        <v>1192</v>
      </c>
      <c r="C5" s="1" t="s">
        <v>692</v>
      </c>
      <c r="D5" s="1" t="s">
        <v>693</v>
      </c>
      <c r="E5" s="1" t="s">
        <v>694</v>
      </c>
      <c r="F5" s="1" t="s">
        <v>695</v>
      </c>
    </row>
    <row r="7" spans="1:3" ht="18">
      <c r="A7" s="79" t="s">
        <v>1363</v>
      </c>
      <c r="B7" s="41"/>
      <c r="C7" s="42"/>
    </row>
    <row r="8" ht="18">
      <c r="A8" s="26" t="s">
        <v>1362</v>
      </c>
    </row>
  </sheetData>
  <sheetProtection password="EB4A" sheet="1" objects="1" scenarios="1" sort="0" autoFilter="0"/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U20"/>
  <sheetViews>
    <sheetView zoomScale="80" zoomScaleNormal="8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7" sqref="M7"/>
    </sheetView>
  </sheetViews>
  <sheetFormatPr defaultColWidth="11.00390625" defaultRowHeight="15.75"/>
  <cols>
    <col min="1" max="1" width="19.50390625" style="0" customWidth="1"/>
    <col min="2" max="2" width="15.875" style="4" hidden="1" customWidth="1"/>
    <col min="3" max="3" width="15.875" style="112" customWidth="1"/>
    <col min="4" max="4" width="46.125" style="0" customWidth="1"/>
    <col min="5" max="5" width="19.375" style="0" customWidth="1"/>
    <col min="6" max="6" width="18.625" style="0" customWidth="1"/>
    <col min="7" max="7" width="23.875" style="0" customWidth="1"/>
    <col min="8" max="8" width="17.625" style="0" customWidth="1"/>
    <col min="9" max="9" width="10.375" style="0" customWidth="1"/>
    <col min="10" max="10" width="10.50390625" style="0" customWidth="1"/>
    <col min="11" max="11" width="18.875" style="0" customWidth="1"/>
    <col min="12" max="12" width="39.875" style="0" customWidth="1"/>
    <col min="13" max="13" width="17.125" style="0" customWidth="1"/>
    <col min="14" max="14" width="32.375" style="0" customWidth="1"/>
  </cols>
  <sheetData>
    <row r="1" spans="1:47" ht="36" customHeight="1">
      <c r="A1" s="181" t="s">
        <v>1361</v>
      </c>
      <c r="B1" s="182"/>
      <c r="D1" s="77"/>
      <c r="E1" s="77"/>
      <c r="F1" s="77"/>
      <c r="G1" s="77"/>
      <c r="H1" s="77"/>
      <c r="I1" s="77"/>
      <c r="J1" s="112"/>
      <c r="K1" s="112"/>
      <c r="L1" s="112"/>
      <c r="M1" s="112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6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</row>
    <row r="2" spans="1:14" ht="15">
      <c r="A2" s="21" t="s">
        <v>1201</v>
      </c>
      <c r="B2" s="40"/>
      <c r="C2" s="4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3" s="44" customFormat="1" ht="30.75">
      <c r="A3" s="44" t="s">
        <v>1072</v>
      </c>
      <c r="B3" s="46" t="s">
        <v>1129</v>
      </c>
      <c r="C3" s="46" t="s">
        <v>1633</v>
      </c>
      <c r="D3" s="46" t="s">
        <v>1202</v>
      </c>
      <c r="E3" s="46" t="s">
        <v>1635</v>
      </c>
      <c r="F3" s="46" t="s">
        <v>1204</v>
      </c>
      <c r="G3" s="46" t="s">
        <v>1636</v>
      </c>
      <c r="H3" s="46" t="s">
        <v>1637</v>
      </c>
      <c r="I3" s="46" t="s">
        <v>1638</v>
      </c>
      <c r="J3" s="46" t="s">
        <v>1639</v>
      </c>
      <c r="K3" s="46" t="s">
        <v>1640</v>
      </c>
      <c r="L3" s="46" t="s">
        <v>1165</v>
      </c>
      <c r="M3" s="44" t="s">
        <v>1103</v>
      </c>
    </row>
    <row r="4" spans="1:13" ht="15">
      <c r="A4" t="s">
        <v>1641</v>
      </c>
      <c r="B4" s="4" t="s">
        <v>1192</v>
      </c>
      <c r="C4" s="35" t="s">
        <v>1634</v>
      </c>
      <c r="D4" s="35" t="s">
        <v>696</v>
      </c>
      <c r="E4" s="35" t="s">
        <v>1644</v>
      </c>
      <c r="F4" s="35">
        <v>18</v>
      </c>
      <c r="G4" s="138" t="s">
        <v>1692</v>
      </c>
      <c r="H4" s="35" t="s">
        <v>1645</v>
      </c>
      <c r="I4" s="35">
        <v>19</v>
      </c>
      <c r="J4" s="35">
        <v>15</v>
      </c>
      <c r="K4" s="35" t="s">
        <v>1646</v>
      </c>
      <c r="L4" s="1" t="s">
        <v>1647</v>
      </c>
      <c r="M4" t="s">
        <v>652</v>
      </c>
    </row>
    <row r="5" spans="1:13" ht="15">
      <c r="A5" t="s">
        <v>1642</v>
      </c>
      <c r="B5" s="4" t="s">
        <v>1192</v>
      </c>
      <c r="C5" s="35" t="s">
        <v>1634</v>
      </c>
      <c r="D5" s="35" t="s">
        <v>696</v>
      </c>
      <c r="E5" s="35" t="s">
        <v>1648</v>
      </c>
      <c r="F5" s="35">
        <v>18</v>
      </c>
      <c r="G5" s="138" t="s">
        <v>1693</v>
      </c>
      <c r="H5" s="35" t="s">
        <v>1649</v>
      </c>
      <c r="I5" s="35">
        <v>20</v>
      </c>
      <c r="J5" s="35">
        <v>20</v>
      </c>
      <c r="K5" s="35" t="s">
        <v>1650</v>
      </c>
      <c r="L5" s="1" t="s">
        <v>1647</v>
      </c>
      <c r="M5" t="s">
        <v>652</v>
      </c>
    </row>
    <row r="6" spans="1:13" ht="15">
      <c r="A6" t="s">
        <v>1643</v>
      </c>
      <c r="B6" s="4" t="s">
        <v>1192</v>
      </c>
      <c r="C6" s="35" t="s">
        <v>1651</v>
      </c>
      <c r="D6" s="35" t="s">
        <v>1652</v>
      </c>
      <c r="E6" s="35" t="s">
        <v>1648</v>
      </c>
      <c r="F6" s="35">
        <v>18</v>
      </c>
      <c r="G6" s="138" t="s">
        <v>1694</v>
      </c>
      <c r="H6" s="35" t="s">
        <v>699</v>
      </c>
      <c r="I6" s="35">
        <v>25</v>
      </c>
      <c r="J6" s="35">
        <v>25</v>
      </c>
      <c r="K6" s="35" t="s">
        <v>1653</v>
      </c>
      <c r="L6" s="1"/>
      <c r="M6" t="s">
        <v>1658</v>
      </c>
    </row>
    <row r="7" spans="1:13" s="92" customFormat="1" ht="15">
      <c r="A7" s="117" t="s">
        <v>1795</v>
      </c>
      <c r="B7" s="119" t="s">
        <v>1192</v>
      </c>
      <c r="C7" s="119" t="s">
        <v>1651</v>
      </c>
      <c r="D7" s="119" t="s">
        <v>1652</v>
      </c>
      <c r="E7" s="119" t="s">
        <v>1657</v>
      </c>
      <c r="F7" s="119">
        <v>18</v>
      </c>
      <c r="G7" s="139" t="s">
        <v>1695</v>
      </c>
      <c r="H7" s="119" t="s">
        <v>698</v>
      </c>
      <c r="I7" s="119">
        <v>12</v>
      </c>
      <c r="J7" s="119">
        <v>15</v>
      </c>
      <c r="K7" s="119" t="s">
        <v>1656</v>
      </c>
      <c r="L7" s="117" t="s">
        <v>1655</v>
      </c>
      <c r="M7" s="117" t="s">
        <v>1654</v>
      </c>
    </row>
    <row r="8" spans="1:13" s="92" customFormat="1" ht="15">
      <c r="A8" s="117" t="s">
        <v>1786</v>
      </c>
      <c r="B8" s="119" t="s">
        <v>1192</v>
      </c>
      <c r="C8" s="119" t="s">
        <v>1651</v>
      </c>
      <c r="D8" s="119" t="s">
        <v>1652</v>
      </c>
      <c r="E8" s="119" t="s">
        <v>1689</v>
      </c>
      <c r="F8" s="119">
        <v>18</v>
      </c>
      <c r="G8" s="119" t="s">
        <v>697</v>
      </c>
      <c r="H8" s="119" t="s">
        <v>1691</v>
      </c>
      <c r="I8" s="119">
        <v>12</v>
      </c>
      <c r="J8" s="119">
        <v>12</v>
      </c>
      <c r="K8" s="119" t="s">
        <v>1690</v>
      </c>
      <c r="L8" s="117"/>
      <c r="M8" s="117" t="s">
        <v>1654</v>
      </c>
    </row>
    <row r="9" spans="1:13" s="92" customFormat="1" ht="15">
      <c r="A9" s="117" t="s">
        <v>1787</v>
      </c>
      <c r="B9" s="119" t="s">
        <v>1192</v>
      </c>
      <c r="C9" s="119" t="s">
        <v>1651</v>
      </c>
      <c r="D9" s="119" t="s">
        <v>1652</v>
      </c>
      <c r="E9" s="119" t="s">
        <v>1689</v>
      </c>
      <c r="F9" s="119">
        <v>18</v>
      </c>
      <c r="G9" s="139" t="s">
        <v>1696</v>
      </c>
      <c r="H9" s="119" t="s">
        <v>698</v>
      </c>
      <c r="I9" s="119">
        <v>14</v>
      </c>
      <c r="J9" s="119">
        <v>17</v>
      </c>
      <c r="K9" s="119" t="s">
        <v>1688</v>
      </c>
      <c r="L9" s="117" t="s">
        <v>1655</v>
      </c>
      <c r="M9" s="117" t="s">
        <v>1654</v>
      </c>
    </row>
    <row r="10" spans="1:13" s="92" customFormat="1" ht="15">
      <c r="A10" s="117" t="s">
        <v>1788</v>
      </c>
      <c r="B10" s="119" t="s">
        <v>1192</v>
      </c>
      <c r="C10" s="119" t="s">
        <v>1651</v>
      </c>
      <c r="D10" s="119" t="s">
        <v>1652</v>
      </c>
      <c r="E10" s="119" t="s">
        <v>1687</v>
      </c>
      <c r="F10" s="119">
        <v>18</v>
      </c>
      <c r="G10" s="119" t="s">
        <v>1686</v>
      </c>
      <c r="H10" s="119" t="s">
        <v>1685</v>
      </c>
      <c r="I10" s="119">
        <v>15</v>
      </c>
      <c r="J10" s="119">
        <v>18</v>
      </c>
      <c r="K10" s="119" t="s">
        <v>1683</v>
      </c>
      <c r="L10" s="117" t="s">
        <v>1655</v>
      </c>
      <c r="M10" s="117" t="s">
        <v>1654</v>
      </c>
    </row>
    <row r="11" spans="1:13" s="92" customFormat="1" ht="15">
      <c r="A11" s="117" t="s">
        <v>1789</v>
      </c>
      <c r="B11" s="119" t="s">
        <v>1192</v>
      </c>
      <c r="C11" s="119" t="s">
        <v>1651</v>
      </c>
      <c r="D11" s="119" t="s">
        <v>1652</v>
      </c>
      <c r="E11" s="119" t="s">
        <v>1684</v>
      </c>
      <c r="F11" s="119">
        <v>18</v>
      </c>
      <c r="G11" s="119" t="s">
        <v>697</v>
      </c>
      <c r="H11" s="119" t="s">
        <v>1680</v>
      </c>
      <c r="I11" s="119">
        <v>15</v>
      </c>
      <c r="J11" s="119">
        <v>18</v>
      </c>
      <c r="K11" s="119" t="s">
        <v>1683</v>
      </c>
      <c r="L11" s="117"/>
      <c r="M11" s="117" t="s">
        <v>1654</v>
      </c>
    </row>
    <row r="12" spans="1:13" s="92" customFormat="1" ht="15">
      <c r="A12" s="117" t="s">
        <v>1790</v>
      </c>
      <c r="B12" s="119" t="s">
        <v>1192</v>
      </c>
      <c r="C12" s="119" t="s">
        <v>1634</v>
      </c>
      <c r="D12" s="119" t="s">
        <v>696</v>
      </c>
      <c r="E12" s="119" t="s">
        <v>1682</v>
      </c>
      <c r="F12" s="119">
        <v>18</v>
      </c>
      <c r="G12" s="119" t="s">
        <v>1681</v>
      </c>
      <c r="H12" s="119" t="s">
        <v>1680</v>
      </c>
      <c r="I12" s="119">
        <v>20</v>
      </c>
      <c r="J12" s="119">
        <v>20</v>
      </c>
      <c r="K12" s="119" t="s">
        <v>1679</v>
      </c>
      <c r="L12" s="117"/>
      <c r="M12" s="117" t="s">
        <v>1654</v>
      </c>
    </row>
    <row r="13" spans="1:13" s="92" customFormat="1" ht="15">
      <c r="A13" s="117" t="s">
        <v>1791</v>
      </c>
      <c r="B13" s="119" t="s">
        <v>1192</v>
      </c>
      <c r="C13" s="119" t="s">
        <v>1634</v>
      </c>
      <c r="D13" s="119" t="s">
        <v>696</v>
      </c>
      <c r="E13" s="119" t="s">
        <v>1678</v>
      </c>
      <c r="F13" s="119">
        <v>18</v>
      </c>
      <c r="G13" s="119" t="s">
        <v>1677</v>
      </c>
      <c r="H13" s="119" t="s">
        <v>1676</v>
      </c>
      <c r="I13" s="119">
        <v>28</v>
      </c>
      <c r="J13" s="119">
        <v>26</v>
      </c>
      <c r="K13" s="119" t="s">
        <v>1675</v>
      </c>
      <c r="L13" s="117"/>
      <c r="M13" s="117" t="s">
        <v>1654</v>
      </c>
    </row>
    <row r="14" spans="1:13" s="92" customFormat="1" ht="15">
      <c r="A14" s="117" t="s">
        <v>1792</v>
      </c>
      <c r="B14" s="119" t="s">
        <v>1192</v>
      </c>
      <c r="C14" s="119" t="s">
        <v>1634</v>
      </c>
      <c r="D14" s="119" t="s">
        <v>696</v>
      </c>
      <c r="E14" s="119" t="s">
        <v>1674</v>
      </c>
      <c r="F14" s="119">
        <v>18</v>
      </c>
      <c r="G14" s="119" t="s">
        <v>1673</v>
      </c>
      <c r="H14" s="119" t="s">
        <v>1672</v>
      </c>
      <c r="I14" s="119">
        <v>30</v>
      </c>
      <c r="J14" s="119">
        <v>32</v>
      </c>
      <c r="K14" s="119" t="s">
        <v>1671</v>
      </c>
      <c r="L14" s="117"/>
      <c r="M14" s="117" t="s">
        <v>1785</v>
      </c>
    </row>
    <row r="15" spans="1:13" s="92" customFormat="1" ht="15">
      <c r="A15" s="117" t="s">
        <v>1793</v>
      </c>
      <c r="B15" s="119" t="s">
        <v>1192</v>
      </c>
      <c r="C15" s="119" t="s">
        <v>1670</v>
      </c>
      <c r="D15" s="119" t="s">
        <v>696</v>
      </c>
      <c r="E15" s="119" t="s">
        <v>1669</v>
      </c>
      <c r="F15" s="119">
        <v>30</v>
      </c>
      <c r="G15" s="139" t="s">
        <v>1694</v>
      </c>
      <c r="H15" s="119" t="s">
        <v>700</v>
      </c>
      <c r="I15" s="119">
        <v>25</v>
      </c>
      <c r="J15" s="119">
        <v>33</v>
      </c>
      <c r="K15" s="119" t="s">
        <v>1668</v>
      </c>
      <c r="L15" s="117" t="s">
        <v>1667</v>
      </c>
      <c r="M15" s="117" t="s">
        <v>1613</v>
      </c>
    </row>
    <row r="16" spans="1:13" s="10" customFormat="1" ht="15">
      <c r="A16" s="42" t="s">
        <v>1782</v>
      </c>
      <c r="B16" s="42" t="s">
        <v>1794</v>
      </c>
      <c r="C16" s="41" t="s">
        <v>1666</v>
      </c>
      <c r="D16" s="41" t="s">
        <v>1665</v>
      </c>
      <c r="E16" s="41" t="s">
        <v>1664</v>
      </c>
      <c r="F16" s="41" t="s">
        <v>1663</v>
      </c>
      <c r="G16" s="41" t="s">
        <v>1662</v>
      </c>
      <c r="H16" s="41" t="s">
        <v>1661</v>
      </c>
      <c r="I16" s="41">
        <v>10</v>
      </c>
      <c r="J16" s="41">
        <v>10</v>
      </c>
      <c r="K16" s="41" t="s">
        <v>1660</v>
      </c>
      <c r="L16" s="42" t="s">
        <v>1783</v>
      </c>
      <c r="M16" s="42" t="s">
        <v>1658</v>
      </c>
    </row>
    <row r="17" spans="1:13" s="10" customFormat="1" ht="15">
      <c r="A17" s="42" t="s">
        <v>1784</v>
      </c>
      <c r="B17" s="42" t="s">
        <v>1794</v>
      </c>
      <c r="C17" s="41" t="s">
        <v>1666</v>
      </c>
      <c r="D17" s="41" t="s">
        <v>1665</v>
      </c>
      <c r="E17" s="41" t="s">
        <v>1664</v>
      </c>
      <c r="F17" s="41" t="s">
        <v>1663</v>
      </c>
      <c r="G17" s="41" t="s">
        <v>1662</v>
      </c>
      <c r="H17" s="41" t="s">
        <v>1661</v>
      </c>
      <c r="I17" s="41">
        <v>10</v>
      </c>
      <c r="J17" s="41">
        <v>10</v>
      </c>
      <c r="K17" s="41" t="s">
        <v>1660</v>
      </c>
      <c r="L17" s="42" t="s">
        <v>1659</v>
      </c>
      <c r="M17" s="42" t="s">
        <v>1658</v>
      </c>
    </row>
    <row r="19" spans="1:4" ht="18">
      <c r="A19" s="79" t="s">
        <v>1363</v>
      </c>
      <c r="B19" s="11"/>
      <c r="C19" s="11"/>
      <c r="D19" s="10"/>
    </row>
    <row r="20" ht="18">
      <c r="A20" s="26" t="s">
        <v>1362</v>
      </c>
    </row>
  </sheetData>
  <sheetProtection password="EB4A" sheet="1" objects="1" scenarios="1" sort="0" autoFilter="0"/>
  <autoFilter ref="A3:M3"/>
  <mergeCells count="1">
    <mergeCell ref="A1:B1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40"/>
  <sheetViews>
    <sheetView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1" sqref="I11"/>
    </sheetView>
  </sheetViews>
  <sheetFormatPr defaultColWidth="11.00390625" defaultRowHeight="15.75"/>
  <cols>
    <col min="1" max="1" width="20.875" style="0" customWidth="1"/>
    <col min="2" max="2" width="17.125" style="4" hidden="1" customWidth="1"/>
    <col min="3" max="3" width="20.375" style="0" customWidth="1"/>
    <col min="4" max="7" width="11.00390625" style="0" customWidth="1"/>
    <col min="8" max="8" width="14.375" style="0" customWidth="1"/>
    <col min="9" max="9" width="33.625" style="0" customWidth="1"/>
  </cols>
  <sheetData>
    <row r="1" spans="1:43" ht="36" customHeight="1">
      <c r="A1" s="181" t="s">
        <v>1361</v>
      </c>
      <c r="B1" s="182"/>
      <c r="C1" s="77"/>
      <c r="D1" s="77"/>
      <c r="E1" s="77"/>
      <c r="F1" s="77"/>
      <c r="G1" s="95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6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9" ht="15">
      <c r="A2" s="21" t="s">
        <v>1205</v>
      </c>
      <c r="B2" s="40"/>
      <c r="C2" s="21"/>
      <c r="D2" s="21"/>
      <c r="E2" s="21"/>
      <c r="F2" s="21"/>
      <c r="G2" s="21"/>
      <c r="H2" s="21"/>
      <c r="I2" s="21"/>
    </row>
    <row r="3" spans="1:9" s="44" customFormat="1" ht="46.5">
      <c r="A3" s="44" t="s">
        <v>1072</v>
      </c>
      <c r="B3" s="46" t="s">
        <v>1129</v>
      </c>
      <c r="C3" s="46" t="s">
        <v>1206</v>
      </c>
      <c r="D3" s="46" t="s">
        <v>1207</v>
      </c>
      <c r="E3" s="46" t="s">
        <v>1208</v>
      </c>
      <c r="F3" s="46" t="s">
        <v>1209</v>
      </c>
      <c r="G3" s="46" t="s">
        <v>1210</v>
      </c>
      <c r="H3" s="46" t="s">
        <v>1498</v>
      </c>
      <c r="I3" s="44" t="s">
        <v>1103</v>
      </c>
    </row>
    <row r="4" spans="1:9" ht="15">
      <c r="A4" t="s">
        <v>701</v>
      </c>
      <c r="B4" s="4" t="s">
        <v>1192</v>
      </c>
      <c r="C4" s="6" t="s">
        <v>702</v>
      </c>
      <c r="D4" s="4">
        <v>60</v>
      </c>
      <c r="E4" s="4">
        <v>6000</v>
      </c>
      <c r="F4" s="4">
        <v>8</v>
      </c>
      <c r="G4" s="95" t="s">
        <v>703</v>
      </c>
      <c r="H4" s="107" t="s">
        <v>1499</v>
      </c>
      <c r="I4" t="s">
        <v>704</v>
      </c>
    </row>
    <row r="5" spans="1:9" ht="15">
      <c r="A5" t="s">
        <v>705</v>
      </c>
      <c r="B5" s="4" t="s">
        <v>1192</v>
      </c>
      <c r="C5" s="6" t="s">
        <v>706</v>
      </c>
      <c r="D5" s="4">
        <v>50</v>
      </c>
      <c r="E5" s="4">
        <v>6000</v>
      </c>
      <c r="F5" s="4">
        <v>0.2</v>
      </c>
      <c r="G5" s="95" t="s">
        <v>707</v>
      </c>
      <c r="H5" s="107" t="s">
        <v>1499</v>
      </c>
      <c r="I5" t="s">
        <v>708</v>
      </c>
    </row>
    <row r="6" spans="1:9" ht="15">
      <c r="A6" t="s">
        <v>709</v>
      </c>
      <c r="B6" s="4" t="s">
        <v>1192</v>
      </c>
      <c r="C6" s="6" t="s">
        <v>702</v>
      </c>
      <c r="D6" s="4">
        <v>24</v>
      </c>
      <c r="E6" s="4">
        <v>2500</v>
      </c>
      <c r="F6" s="4">
        <v>8</v>
      </c>
      <c r="G6" s="95" t="s">
        <v>703</v>
      </c>
      <c r="H6" s="107" t="s">
        <v>1499</v>
      </c>
      <c r="I6" t="s">
        <v>704</v>
      </c>
    </row>
    <row r="7" spans="1:9" ht="15">
      <c r="A7" t="s">
        <v>710</v>
      </c>
      <c r="B7" s="4" t="s">
        <v>1192</v>
      </c>
      <c r="C7" s="6" t="s">
        <v>706</v>
      </c>
      <c r="D7" s="4">
        <v>20</v>
      </c>
      <c r="E7" s="4">
        <v>2500</v>
      </c>
      <c r="F7" s="4">
        <v>0.2</v>
      </c>
      <c r="G7" s="95" t="s">
        <v>703</v>
      </c>
      <c r="H7" s="107" t="s">
        <v>1499</v>
      </c>
      <c r="I7" t="s">
        <v>704</v>
      </c>
    </row>
    <row r="8" spans="1:10" s="92" customFormat="1" ht="15">
      <c r="A8" s="117" t="s">
        <v>1727</v>
      </c>
      <c r="B8" s="119" t="s">
        <v>1192</v>
      </c>
      <c r="C8" s="118" t="s">
        <v>1725</v>
      </c>
      <c r="D8" s="119">
        <v>10</v>
      </c>
      <c r="E8" s="119">
        <v>2000</v>
      </c>
      <c r="F8" s="119">
        <v>4</v>
      </c>
      <c r="G8" s="119" t="s">
        <v>1697</v>
      </c>
      <c r="H8" s="120" t="s">
        <v>1499</v>
      </c>
      <c r="I8" s="117" t="s">
        <v>1698</v>
      </c>
      <c r="J8" s="117"/>
    </row>
    <row r="9" spans="1:9" ht="15">
      <c r="A9" t="s">
        <v>711</v>
      </c>
      <c r="B9" s="113" t="s">
        <v>1192</v>
      </c>
      <c r="C9" s="6" t="s">
        <v>712</v>
      </c>
      <c r="D9" s="113">
        <v>10</v>
      </c>
      <c r="E9" s="113">
        <v>1000</v>
      </c>
      <c r="F9" s="113">
        <v>0.5</v>
      </c>
      <c r="G9" s="113" t="s">
        <v>707</v>
      </c>
      <c r="H9" s="107" t="s">
        <v>1499</v>
      </c>
      <c r="I9" t="s">
        <v>1967</v>
      </c>
    </row>
    <row r="10" spans="1:9" ht="15">
      <c r="A10" t="s">
        <v>713</v>
      </c>
      <c r="B10" s="113" t="s">
        <v>1192</v>
      </c>
      <c r="C10" s="6" t="s">
        <v>714</v>
      </c>
      <c r="D10" s="113">
        <v>10</v>
      </c>
      <c r="E10" s="113">
        <v>1000</v>
      </c>
      <c r="F10" s="113">
        <v>3</v>
      </c>
      <c r="G10" s="113" t="s">
        <v>715</v>
      </c>
      <c r="H10" s="107" t="s">
        <v>1499</v>
      </c>
      <c r="I10" t="s">
        <v>1966</v>
      </c>
    </row>
    <row r="11" spans="1:10" s="92" customFormat="1" ht="15">
      <c r="A11" s="117" t="s">
        <v>1722</v>
      </c>
      <c r="B11" s="119" t="s">
        <v>1192</v>
      </c>
      <c r="C11" s="118" t="s">
        <v>1725</v>
      </c>
      <c r="D11" s="119">
        <v>7.5</v>
      </c>
      <c r="E11" s="119">
        <v>530</v>
      </c>
      <c r="F11" s="119">
        <v>1.5</v>
      </c>
      <c r="G11" s="119" t="s">
        <v>1616</v>
      </c>
      <c r="H11" s="107" t="s">
        <v>1499</v>
      </c>
      <c r="I11" s="117" t="s">
        <v>1699</v>
      </c>
      <c r="J11" s="117"/>
    </row>
    <row r="12" spans="1:10" s="92" customFormat="1" ht="15">
      <c r="A12" s="117" t="s">
        <v>1728</v>
      </c>
      <c r="B12" s="119" t="s">
        <v>1192</v>
      </c>
      <c r="C12" s="118" t="s">
        <v>1725</v>
      </c>
      <c r="D12" s="119">
        <v>5.5</v>
      </c>
      <c r="E12" s="119">
        <v>700</v>
      </c>
      <c r="F12" s="119">
        <v>4</v>
      </c>
      <c r="G12" s="119" t="s">
        <v>1697</v>
      </c>
      <c r="H12" s="120" t="s">
        <v>1499</v>
      </c>
      <c r="I12" s="117" t="s">
        <v>1698</v>
      </c>
      <c r="J12" s="117"/>
    </row>
    <row r="13" spans="1:9" ht="15">
      <c r="A13" t="s">
        <v>717</v>
      </c>
      <c r="B13" s="113" t="s">
        <v>1192</v>
      </c>
      <c r="C13" s="6" t="s">
        <v>714</v>
      </c>
      <c r="D13" s="113">
        <v>5</v>
      </c>
      <c r="E13" s="113">
        <v>445</v>
      </c>
      <c r="F13" s="113">
        <v>3</v>
      </c>
      <c r="G13" s="113" t="s">
        <v>718</v>
      </c>
      <c r="H13" s="107" t="s">
        <v>1499</v>
      </c>
      <c r="I13" t="s">
        <v>1966</v>
      </c>
    </row>
    <row r="14" spans="1:10" s="92" customFormat="1" ht="15">
      <c r="A14" s="117" t="s">
        <v>1723</v>
      </c>
      <c r="B14" s="119" t="s">
        <v>1192</v>
      </c>
      <c r="C14" s="118" t="s">
        <v>1725</v>
      </c>
      <c r="D14" s="119">
        <v>4</v>
      </c>
      <c r="E14" s="119">
        <v>240</v>
      </c>
      <c r="F14" s="119">
        <v>1.5</v>
      </c>
      <c r="G14" s="119" t="s">
        <v>1700</v>
      </c>
      <c r="H14" s="107" t="s">
        <v>1499</v>
      </c>
      <c r="I14" s="117" t="s">
        <v>1699</v>
      </c>
      <c r="J14" s="117"/>
    </row>
    <row r="15" spans="1:9" ht="15">
      <c r="A15" s="10" t="s">
        <v>719</v>
      </c>
      <c r="B15" s="11" t="s">
        <v>1130</v>
      </c>
      <c r="C15" s="12">
        <v>1</v>
      </c>
      <c r="D15" s="11">
        <v>3.5</v>
      </c>
      <c r="E15" s="11">
        <v>540</v>
      </c>
      <c r="F15" s="11">
        <v>1.5</v>
      </c>
      <c r="G15" s="11" t="s">
        <v>720</v>
      </c>
      <c r="H15" s="11" t="s">
        <v>1499</v>
      </c>
      <c r="I15" s="10" t="s">
        <v>721</v>
      </c>
    </row>
    <row r="16" spans="1:9" ht="15">
      <c r="A16" s="10" t="s">
        <v>722</v>
      </c>
      <c r="B16" s="11" t="s">
        <v>1130</v>
      </c>
      <c r="C16" s="12" t="s">
        <v>712</v>
      </c>
      <c r="D16" s="11">
        <v>2.8</v>
      </c>
      <c r="E16" s="11">
        <v>230</v>
      </c>
      <c r="F16" s="11">
        <v>2</v>
      </c>
      <c r="G16" s="11" t="s">
        <v>723</v>
      </c>
      <c r="H16" s="11" t="s">
        <v>1499</v>
      </c>
      <c r="I16" s="10" t="s">
        <v>1965</v>
      </c>
    </row>
    <row r="17" spans="1:10" s="92" customFormat="1" ht="15">
      <c r="A17" s="117" t="s">
        <v>1729</v>
      </c>
      <c r="B17" s="119" t="s">
        <v>1192</v>
      </c>
      <c r="C17" s="118" t="s">
        <v>1725</v>
      </c>
      <c r="D17" s="119">
        <v>2.7</v>
      </c>
      <c r="E17" s="119">
        <v>480</v>
      </c>
      <c r="F17" s="119">
        <v>4</v>
      </c>
      <c r="G17" s="119" t="s">
        <v>1697</v>
      </c>
      <c r="H17" s="120" t="s">
        <v>1499</v>
      </c>
      <c r="I17" s="117" t="s">
        <v>1698</v>
      </c>
      <c r="J17" s="117"/>
    </row>
    <row r="18" spans="1:9" ht="15">
      <c r="A18" t="s">
        <v>724</v>
      </c>
      <c r="B18" s="113" t="s">
        <v>1192</v>
      </c>
      <c r="C18" s="6" t="s">
        <v>714</v>
      </c>
      <c r="D18" s="113">
        <v>2</v>
      </c>
      <c r="E18" s="113">
        <v>170</v>
      </c>
      <c r="F18" s="113">
        <v>3</v>
      </c>
      <c r="G18" s="113" t="s">
        <v>725</v>
      </c>
      <c r="H18" s="107" t="s">
        <v>1499</v>
      </c>
      <c r="I18" t="s">
        <v>716</v>
      </c>
    </row>
    <row r="19" spans="1:10" s="92" customFormat="1" ht="15">
      <c r="A19" s="117" t="s">
        <v>1724</v>
      </c>
      <c r="B19" s="119" t="s">
        <v>1192</v>
      </c>
      <c r="C19" s="118" t="s">
        <v>1725</v>
      </c>
      <c r="D19" s="119">
        <v>2</v>
      </c>
      <c r="E19" s="119">
        <v>100</v>
      </c>
      <c r="F19" s="119">
        <v>1.5</v>
      </c>
      <c r="G19" s="119" t="s">
        <v>1701</v>
      </c>
      <c r="H19" s="107" t="s">
        <v>1499</v>
      </c>
      <c r="I19" s="117" t="s">
        <v>1699</v>
      </c>
      <c r="J19" s="117"/>
    </row>
    <row r="20" spans="1:9" ht="15">
      <c r="A20" t="s">
        <v>726</v>
      </c>
      <c r="B20" s="4" t="s">
        <v>1192</v>
      </c>
      <c r="C20" s="6" t="s">
        <v>779</v>
      </c>
      <c r="D20" s="4">
        <v>1.3</v>
      </c>
      <c r="E20" s="4">
        <v>300</v>
      </c>
      <c r="F20" s="4">
        <v>0.002</v>
      </c>
      <c r="G20" s="95" t="s">
        <v>671</v>
      </c>
      <c r="H20" s="107" t="s">
        <v>1499</v>
      </c>
      <c r="I20" t="s">
        <v>727</v>
      </c>
    </row>
    <row r="21" spans="1:9" ht="15">
      <c r="A21" t="s">
        <v>728</v>
      </c>
      <c r="B21" s="4" t="s">
        <v>1192</v>
      </c>
      <c r="C21" s="6" t="s">
        <v>779</v>
      </c>
      <c r="D21" s="4">
        <v>1.3</v>
      </c>
      <c r="E21" s="4">
        <v>300</v>
      </c>
      <c r="F21" s="4">
        <v>0.003</v>
      </c>
      <c r="G21" s="95" t="s">
        <v>671</v>
      </c>
      <c r="H21" s="107" t="s">
        <v>1499</v>
      </c>
      <c r="I21" t="s">
        <v>727</v>
      </c>
    </row>
    <row r="22" spans="1:9" ht="15">
      <c r="A22" t="s">
        <v>729</v>
      </c>
      <c r="B22" s="4" t="s">
        <v>1192</v>
      </c>
      <c r="C22" s="6" t="s">
        <v>779</v>
      </c>
      <c r="D22" s="4">
        <v>2</v>
      </c>
      <c r="E22" s="4">
        <v>620</v>
      </c>
      <c r="F22" s="4">
        <v>0.002</v>
      </c>
      <c r="G22" s="95" t="s">
        <v>730</v>
      </c>
      <c r="H22" s="107" t="s">
        <v>1499</v>
      </c>
      <c r="I22" t="s">
        <v>731</v>
      </c>
    </row>
    <row r="23" spans="1:9" s="92" customFormat="1" ht="15">
      <c r="A23" s="92" t="s">
        <v>732</v>
      </c>
      <c r="B23" s="93" t="s">
        <v>1192</v>
      </c>
      <c r="C23" s="114" t="s">
        <v>777</v>
      </c>
      <c r="D23" s="93">
        <v>1.2</v>
      </c>
      <c r="E23" s="93">
        <v>110</v>
      </c>
      <c r="F23" s="93">
        <v>0.15</v>
      </c>
      <c r="G23" s="93" t="s">
        <v>733</v>
      </c>
      <c r="H23" s="120" t="s">
        <v>1499</v>
      </c>
      <c r="I23" s="92" t="s">
        <v>734</v>
      </c>
    </row>
    <row r="24" spans="1:9" s="92" customFormat="1" ht="15">
      <c r="A24" s="92" t="s">
        <v>735</v>
      </c>
      <c r="B24" s="93" t="s">
        <v>1192</v>
      </c>
      <c r="C24" s="114" t="s">
        <v>777</v>
      </c>
      <c r="D24" s="93">
        <v>1</v>
      </c>
      <c r="E24" s="93">
        <v>100</v>
      </c>
      <c r="F24" s="93">
        <v>4.5</v>
      </c>
      <c r="G24" s="93" t="s">
        <v>733</v>
      </c>
      <c r="H24" s="120" t="s">
        <v>1499</v>
      </c>
      <c r="I24" s="92" t="s">
        <v>1964</v>
      </c>
    </row>
    <row r="25" spans="1:9" s="92" customFormat="1" ht="15">
      <c r="A25" s="92" t="s">
        <v>736</v>
      </c>
      <c r="B25" s="93" t="s">
        <v>1192</v>
      </c>
      <c r="C25" s="114" t="s">
        <v>777</v>
      </c>
      <c r="D25" s="93">
        <v>1</v>
      </c>
      <c r="E25" s="93">
        <v>45</v>
      </c>
      <c r="F25" s="93">
        <v>4.5</v>
      </c>
      <c r="G25" s="93" t="s">
        <v>737</v>
      </c>
      <c r="H25" s="120" t="s">
        <v>1500</v>
      </c>
      <c r="I25" s="92" t="s">
        <v>738</v>
      </c>
    </row>
    <row r="26" spans="1:9" s="92" customFormat="1" ht="15">
      <c r="A26" s="92" t="s">
        <v>739</v>
      </c>
      <c r="B26" s="93" t="s">
        <v>1192</v>
      </c>
      <c r="C26" s="114" t="s">
        <v>777</v>
      </c>
      <c r="D26" s="93">
        <v>0.73</v>
      </c>
      <c r="E26" s="93">
        <v>60</v>
      </c>
      <c r="F26" s="93">
        <v>0.15</v>
      </c>
      <c r="G26" s="93" t="s">
        <v>733</v>
      </c>
      <c r="H26" s="120" t="s">
        <v>1499</v>
      </c>
      <c r="I26" s="92" t="s">
        <v>734</v>
      </c>
    </row>
    <row r="27" spans="1:9" s="92" customFormat="1" ht="15">
      <c r="A27" s="92" t="s">
        <v>740</v>
      </c>
      <c r="B27" s="93" t="s">
        <v>1192</v>
      </c>
      <c r="C27" s="114" t="s">
        <v>777</v>
      </c>
      <c r="D27" s="93">
        <v>0.55</v>
      </c>
      <c r="E27" s="93">
        <v>50</v>
      </c>
      <c r="F27" s="93">
        <v>5</v>
      </c>
      <c r="G27" s="93" t="s">
        <v>741</v>
      </c>
      <c r="H27" s="120" t="s">
        <v>1499</v>
      </c>
      <c r="I27" s="92" t="s">
        <v>1964</v>
      </c>
    </row>
    <row r="28" spans="1:9" s="92" customFormat="1" ht="15">
      <c r="A28" s="92" t="s">
        <v>742</v>
      </c>
      <c r="B28" s="93" t="s">
        <v>1192</v>
      </c>
      <c r="C28" s="114" t="s">
        <v>777</v>
      </c>
      <c r="D28" s="93">
        <v>0.385</v>
      </c>
      <c r="E28" s="93">
        <v>30</v>
      </c>
      <c r="F28" s="93">
        <v>0.15</v>
      </c>
      <c r="G28" s="93" t="s">
        <v>733</v>
      </c>
      <c r="H28" s="120" t="s">
        <v>1499</v>
      </c>
      <c r="I28" s="92" t="s">
        <v>734</v>
      </c>
    </row>
    <row r="29" spans="1:9" s="92" customFormat="1" ht="15">
      <c r="A29" s="92" t="s">
        <v>1962</v>
      </c>
      <c r="B29" s="93" t="s">
        <v>1192</v>
      </c>
      <c r="C29" s="114" t="s">
        <v>777</v>
      </c>
      <c r="D29" s="93">
        <v>0.3</v>
      </c>
      <c r="E29" s="93">
        <v>23</v>
      </c>
      <c r="F29" s="93">
        <v>0.008</v>
      </c>
      <c r="G29" s="93" t="s">
        <v>671</v>
      </c>
      <c r="H29" s="120" t="s">
        <v>1499</v>
      </c>
      <c r="I29" s="92" t="s">
        <v>1963</v>
      </c>
    </row>
    <row r="30" spans="1:9" ht="15">
      <c r="A30" t="s">
        <v>743</v>
      </c>
      <c r="B30" s="4" t="s">
        <v>1192</v>
      </c>
      <c r="C30" s="6" t="s">
        <v>777</v>
      </c>
      <c r="D30" s="4">
        <v>0.3</v>
      </c>
      <c r="E30" s="4">
        <v>20</v>
      </c>
      <c r="F30" s="4">
        <v>5</v>
      </c>
      <c r="G30" s="95" t="s">
        <v>733</v>
      </c>
      <c r="H30" s="107" t="s">
        <v>1499</v>
      </c>
      <c r="I30" t="s">
        <v>1964</v>
      </c>
    </row>
    <row r="31" spans="1:9" ht="15">
      <c r="A31" t="s">
        <v>744</v>
      </c>
      <c r="B31" s="4" t="s">
        <v>1192</v>
      </c>
      <c r="C31" s="6" t="s">
        <v>712</v>
      </c>
      <c r="D31" s="4">
        <v>0.155</v>
      </c>
      <c r="E31" s="4">
        <v>19</v>
      </c>
      <c r="F31" s="4">
        <v>0.25</v>
      </c>
      <c r="G31" s="95" t="s">
        <v>745</v>
      </c>
      <c r="H31" s="107" t="s">
        <v>1499</v>
      </c>
      <c r="I31" t="s">
        <v>1965</v>
      </c>
    </row>
    <row r="32" spans="1:9" ht="15">
      <c r="A32" t="s">
        <v>746</v>
      </c>
      <c r="B32" s="4" t="s">
        <v>1192</v>
      </c>
      <c r="C32" s="6" t="s">
        <v>712</v>
      </c>
      <c r="D32" s="4">
        <v>0.1</v>
      </c>
      <c r="E32" s="4">
        <v>0.6</v>
      </c>
      <c r="F32" s="4">
        <v>3</v>
      </c>
      <c r="G32" s="95" t="s">
        <v>747</v>
      </c>
      <c r="H32" s="107" t="s">
        <v>1499</v>
      </c>
      <c r="I32" t="s">
        <v>1966</v>
      </c>
    </row>
    <row r="33" spans="1:9" s="92" customFormat="1" ht="15">
      <c r="A33" s="117" t="s">
        <v>1726</v>
      </c>
      <c r="B33" s="119" t="s">
        <v>1192</v>
      </c>
      <c r="C33" s="118" t="s">
        <v>1725</v>
      </c>
      <c r="D33" s="119">
        <v>0.009</v>
      </c>
      <c r="E33" s="119">
        <v>4.4</v>
      </c>
      <c r="F33" s="119">
        <v>1</v>
      </c>
      <c r="G33" s="119" t="s">
        <v>671</v>
      </c>
      <c r="H33" s="120" t="s">
        <v>1499</v>
      </c>
      <c r="I33" t="s">
        <v>754</v>
      </c>
    </row>
    <row r="34" spans="1:9" ht="15">
      <c r="A34" t="s">
        <v>1961</v>
      </c>
      <c r="B34" s="4" t="s">
        <v>1192</v>
      </c>
      <c r="C34" s="6" t="s">
        <v>777</v>
      </c>
      <c r="D34" s="4">
        <v>0.08</v>
      </c>
      <c r="E34" s="4">
        <v>7.5</v>
      </c>
      <c r="F34" s="4">
        <v>0.008</v>
      </c>
      <c r="G34" s="95" t="s">
        <v>748</v>
      </c>
      <c r="H34" s="107" t="s">
        <v>1499</v>
      </c>
      <c r="I34" s="92" t="s">
        <v>1963</v>
      </c>
    </row>
    <row r="35" spans="1:9" ht="15">
      <c r="A35" t="s">
        <v>749</v>
      </c>
      <c r="B35" s="4" t="s">
        <v>1192</v>
      </c>
      <c r="C35" s="6" t="s">
        <v>712</v>
      </c>
      <c r="D35" s="4">
        <v>0.014</v>
      </c>
      <c r="E35" s="4">
        <v>0.6</v>
      </c>
      <c r="F35" s="4">
        <v>3</v>
      </c>
      <c r="G35" s="95" t="s">
        <v>747</v>
      </c>
      <c r="H35" s="107" t="s">
        <v>1499</v>
      </c>
      <c r="I35" t="s">
        <v>1966</v>
      </c>
    </row>
    <row r="36" spans="1:9" ht="15">
      <c r="A36" t="s">
        <v>750</v>
      </c>
      <c r="B36" s="4" t="s">
        <v>1192</v>
      </c>
      <c r="C36" s="6" t="s">
        <v>712</v>
      </c>
      <c r="D36" s="4">
        <v>0.01</v>
      </c>
      <c r="E36" s="4">
        <v>0.9</v>
      </c>
      <c r="F36" s="4">
        <v>0.15</v>
      </c>
      <c r="G36" s="95" t="s">
        <v>741</v>
      </c>
      <c r="H36" s="107" t="s">
        <v>1499</v>
      </c>
      <c r="I36" t="s">
        <v>751</v>
      </c>
    </row>
    <row r="37" spans="1:9" ht="15">
      <c r="A37" t="s">
        <v>752</v>
      </c>
      <c r="B37" s="4" t="s">
        <v>1192</v>
      </c>
      <c r="C37" s="6" t="s">
        <v>777</v>
      </c>
      <c r="D37" s="4">
        <v>0.009</v>
      </c>
      <c r="E37" s="4">
        <v>0.45</v>
      </c>
      <c r="F37" s="4">
        <v>4.5</v>
      </c>
      <c r="G37" s="95" t="s">
        <v>753</v>
      </c>
      <c r="H37" s="107" t="s">
        <v>1499</v>
      </c>
      <c r="I37" t="s">
        <v>754</v>
      </c>
    </row>
    <row r="38" ht="15">
      <c r="C38" s="2"/>
    </row>
    <row r="39" spans="1:5" ht="18">
      <c r="A39" s="79" t="s">
        <v>1363</v>
      </c>
      <c r="B39" s="11"/>
      <c r="C39" s="111"/>
      <c r="D39" s="10"/>
      <c r="E39" s="10"/>
    </row>
    <row r="40" spans="1:3" ht="18">
      <c r="A40" s="26" t="s">
        <v>1362</v>
      </c>
      <c r="C40" s="2"/>
    </row>
  </sheetData>
  <sheetProtection password="EB4A" sheet="1" objects="1" scenarios="1" sort="0" autoFilter="0"/>
  <autoFilter ref="A3:I3"/>
  <mergeCells count="1">
    <mergeCell ref="A1:B1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  <ignoredErrors>
    <ignoredError sqref="C35:C37 C24:C28 C20:C23 C31:C32 C30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P11"/>
  <sheetViews>
    <sheetView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1" sqref="J11"/>
    </sheetView>
  </sheetViews>
  <sheetFormatPr defaultColWidth="11.00390625" defaultRowHeight="15.75"/>
  <cols>
    <col min="1" max="1" width="21.125" style="0" customWidth="1"/>
    <col min="2" max="2" width="0" style="4" hidden="1" customWidth="1"/>
    <col min="3" max="3" width="11.00390625" style="0" customWidth="1"/>
    <col min="4" max="4" width="12.125" style="0" customWidth="1"/>
    <col min="5" max="7" width="11.00390625" style="0" customWidth="1"/>
    <col min="8" max="8" width="25.375" style="0" customWidth="1"/>
    <col min="9" max="9" width="37.375" style="0" customWidth="1"/>
    <col min="10" max="10" width="31.125" style="0" customWidth="1"/>
  </cols>
  <sheetData>
    <row r="1" spans="1:42" ht="36" customHeight="1">
      <c r="A1" s="181" t="s">
        <v>1361</v>
      </c>
      <c r="B1" s="182"/>
      <c r="C1" s="18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10" ht="15">
      <c r="A2" s="21" t="s">
        <v>1211</v>
      </c>
      <c r="B2" s="40"/>
      <c r="C2" s="21"/>
      <c r="D2" s="21"/>
      <c r="E2" s="21"/>
      <c r="F2" s="21"/>
      <c r="G2" s="21"/>
      <c r="H2" s="21"/>
      <c r="I2" s="20"/>
      <c r="J2" s="20"/>
    </row>
    <row r="3" spans="1:10" s="44" customFormat="1" ht="46.5">
      <c r="A3" s="44" t="s">
        <v>1072</v>
      </c>
      <c r="B3" s="46" t="s">
        <v>1129</v>
      </c>
      <c r="C3" s="46" t="s">
        <v>1206</v>
      </c>
      <c r="D3" s="46" t="s">
        <v>1212</v>
      </c>
      <c r="E3" s="46" t="s">
        <v>1208</v>
      </c>
      <c r="F3" s="46" t="s">
        <v>1209</v>
      </c>
      <c r="G3" s="46" t="s">
        <v>1210</v>
      </c>
      <c r="H3" s="46" t="s">
        <v>1213</v>
      </c>
      <c r="I3" s="44" t="s">
        <v>1165</v>
      </c>
      <c r="J3" s="44" t="s">
        <v>1103</v>
      </c>
    </row>
    <row r="4" spans="1:10" ht="15">
      <c r="A4" t="s">
        <v>755</v>
      </c>
      <c r="B4" s="4" t="s">
        <v>1192</v>
      </c>
      <c r="C4" s="4" t="s">
        <v>712</v>
      </c>
      <c r="D4" s="4">
        <v>4</v>
      </c>
      <c r="E4" s="4">
        <v>1</v>
      </c>
      <c r="F4" s="4">
        <v>5</v>
      </c>
      <c r="G4" s="4" t="s">
        <v>756</v>
      </c>
      <c r="H4" s="4" t="s">
        <v>568</v>
      </c>
      <c r="I4" t="s">
        <v>757</v>
      </c>
      <c r="J4" t="s">
        <v>754</v>
      </c>
    </row>
    <row r="5" spans="1:10" ht="15">
      <c r="A5" t="s">
        <v>758</v>
      </c>
      <c r="B5" s="4" t="s">
        <v>1192</v>
      </c>
      <c r="C5" s="4" t="s">
        <v>712</v>
      </c>
      <c r="D5" s="4">
        <v>4</v>
      </c>
      <c r="E5" s="4">
        <v>1</v>
      </c>
      <c r="F5" s="4">
        <v>5</v>
      </c>
      <c r="G5" s="4" t="s">
        <v>756</v>
      </c>
      <c r="H5" s="4" t="s">
        <v>568</v>
      </c>
      <c r="I5" t="s">
        <v>759</v>
      </c>
      <c r="J5" t="s">
        <v>754</v>
      </c>
    </row>
    <row r="6" spans="1:10" ht="15">
      <c r="A6" t="s">
        <v>760</v>
      </c>
      <c r="B6" s="4" t="s">
        <v>1192</v>
      </c>
      <c r="C6" s="4">
        <v>1</v>
      </c>
      <c r="D6" s="4">
        <v>4</v>
      </c>
      <c r="E6" s="4">
        <v>2.5</v>
      </c>
      <c r="F6" s="4">
        <v>10</v>
      </c>
      <c r="G6" s="4" t="s">
        <v>671</v>
      </c>
      <c r="H6" s="4" t="s">
        <v>589</v>
      </c>
      <c r="I6" t="s">
        <v>761</v>
      </c>
      <c r="J6" t="s">
        <v>652</v>
      </c>
    </row>
    <row r="7" spans="1:10" ht="15">
      <c r="A7" t="s">
        <v>762</v>
      </c>
      <c r="B7" s="4" t="s">
        <v>1192</v>
      </c>
      <c r="C7" s="6" t="s">
        <v>777</v>
      </c>
      <c r="D7" s="4">
        <v>0.047</v>
      </c>
      <c r="E7" s="4">
        <v>100</v>
      </c>
      <c r="F7" s="4">
        <v>10</v>
      </c>
      <c r="G7" s="4" t="s">
        <v>741</v>
      </c>
      <c r="H7" s="4" t="s">
        <v>568</v>
      </c>
      <c r="I7" t="s">
        <v>757</v>
      </c>
      <c r="J7" t="s">
        <v>754</v>
      </c>
    </row>
    <row r="8" spans="1:10" ht="15">
      <c r="A8" t="s">
        <v>763</v>
      </c>
      <c r="B8" s="4" t="s">
        <v>1192</v>
      </c>
      <c r="C8" s="6" t="s">
        <v>777</v>
      </c>
      <c r="D8" s="4">
        <v>0.047</v>
      </c>
      <c r="E8" s="4">
        <v>100</v>
      </c>
      <c r="F8" s="4">
        <v>10</v>
      </c>
      <c r="G8" s="4" t="s">
        <v>741</v>
      </c>
      <c r="H8" s="4" t="s">
        <v>568</v>
      </c>
      <c r="I8" t="s">
        <v>764</v>
      </c>
      <c r="J8" t="s">
        <v>754</v>
      </c>
    </row>
    <row r="10" spans="1:6" ht="18">
      <c r="A10" s="79" t="s">
        <v>1363</v>
      </c>
      <c r="B10" s="11"/>
      <c r="C10" s="10"/>
      <c r="D10" s="10"/>
      <c r="E10" s="10"/>
      <c r="F10" s="10"/>
    </row>
    <row r="11" ht="18">
      <c r="A11" s="26" t="s">
        <v>1362</v>
      </c>
    </row>
  </sheetData>
  <sheetProtection password="EB4A" sheet="1" objects="1" scenarios="1" sort="0" autoFilter="0"/>
  <autoFilter ref="A3:J3"/>
  <mergeCells count="1">
    <mergeCell ref="A1:C1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  <ignoredErrors>
    <ignoredError sqref="C7:C8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P10"/>
  <sheetViews>
    <sheetView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8" sqref="J8"/>
    </sheetView>
  </sheetViews>
  <sheetFormatPr defaultColWidth="11.00390625" defaultRowHeight="15.75"/>
  <cols>
    <col min="1" max="1" width="19.50390625" style="0" customWidth="1"/>
    <col min="2" max="2" width="14.125" style="0" hidden="1" customWidth="1"/>
    <col min="3" max="3" width="11.00390625" style="0" customWidth="1"/>
    <col min="4" max="4" width="16.00390625" style="0" customWidth="1"/>
    <col min="5" max="5" width="11.00390625" style="0" customWidth="1"/>
    <col min="6" max="6" width="24.625" style="0" customWidth="1"/>
    <col min="7" max="8" width="11.00390625" style="0" customWidth="1"/>
    <col min="9" max="9" width="15.625" style="0" customWidth="1"/>
    <col min="10" max="10" width="24.875" style="0" customWidth="1"/>
  </cols>
  <sheetData>
    <row r="1" spans="1:42" ht="36" customHeight="1">
      <c r="A1" s="181" t="s">
        <v>1361</v>
      </c>
      <c r="B1" s="182"/>
      <c r="C1" s="18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10" ht="15">
      <c r="A2" s="21" t="s">
        <v>1244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44" customFormat="1" ht="46.5">
      <c r="A3" s="44" t="s">
        <v>1072</v>
      </c>
      <c r="B3" s="46" t="s">
        <v>1129</v>
      </c>
      <c r="C3" s="46" t="s">
        <v>1214</v>
      </c>
      <c r="D3" s="46" t="s">
        <v>1217</v>
      </c>
      <c r="E3" s="46" t="s">
        <v>1215</v>
      </c>
      <c r="F3" s="46" t="s">
        <v>1216</v>
      </c>
      <c r="G3" s="46" t="s">
        <v>1218</v>
      </c>
      <c r="H3" s="46" t="s">
        <v>1219</v>
      </c>
      <c r="I3" s="46" t="s">
        <v>1213</v>
      </c>
      <c r="J3" s="44" t="s">
        <v>1103</v>
      </c>
    </row>
    <row r="4" spans="1:10" ht="17.25">
      <c r="A4" t="s">
        <v>765</v>
      </c>
      <c r="B4" s="4" t="s">
        <v>1192</v>
      </c>
      <c r="C4" s="6" t="s">
        <v>778</v>
      </c>
      <c r="D4" s="6">
        <v>22</v>
      </c>
      <c r="E4" s="6">
        <v>1</v>
      </c>
      <c r="F4" s="4" t="s">
        <v>766</v>
      </c>
      <c r="G4" s="4" t="s">
        <v>1220</v>
      </c>
      <c r="H4" s="4">
        <v>250</v>
      </c>
      <c r="I4" s="4" t="s">
        <v>568</v>
      </c>
      <c r="J4" t="s">
        <v>564</v>
      </c>
    </row>
    <row r="5" spans="1:10" ht="15">
      <c r="A5" t="s">
        <v>768</v>
      </c>
      <c r="B5" s="4" t="s">
        <v>1192</v>
      </c>
      <c r="C5" s="6">
        <v>10</v>
      </c>
      <c r="D5" s="6">
        <v>200</v>
      </c>
      <c r="E5" s="6" t="s">
        <v>769</v>
      </c>
      <c r="F5" s="4" t="s">
        <v>770</v>
      </c>
      <c r="G5" s="4" t="s">
        <v>771</v>
      </c>
      <c r="H5" s="4" t="s">
        <v>772</v>
      </c>
      <c r="I5" s="4" t="s">
        <v>614</v>
      </c>
      <c r="J5" t="s">
        <v>1968</v>
      </c>
    </row>
    <row r="6" spans="1:10" ht="15">
      <c r="A6" t="s">
        <v>773</v>
      </c>
      <c r="B6" s="4" t="s">
        <v>1192</v>
      </c>
      <c r="C6" s="6">
        <v>12</v>
      </c>
      <c r="D6" s="6">
        <v>100</v>
      </c>
      <c r="E6" s="6" t="s">
        <v>769</v>
      </c>
      <c r="F6" s="4" t="s">
        <v>770</v>
      </c>
      <c r="G6" s="4" t="s">
        <v>771</v>
      </c>
      <c r="H6" s="4" t="s">
        <v>774</v>
      </c>
      <c r="I6" s="4" t="s">
        <v>614</v>
      </c>
      <c r="J6" t="s">
        <v>1968</v>
      </c>
    </row>
    <row r="7" spans="1:10" ht="15">
      <c r="A7" t="s">
        <v>775</v>
      </c>
      <c r="B7" s="4" t="s">
        <v>1192</v>
      </c>
      <c r="C7" s="6">
        <v>13</v>
      </c>
      <c r="D7" s="6">
        <v>100</v>
      </c>
      <c r="E7" s="6" t="s">
        <v>777</v>
      </c>
      <c r="F7" s="4" t="s">
        <v>776</v>
      </c>
      <c r="G7" s="4" t="s">
        <v>771</v>
      </c>
      <c r="H7" s="4">
        <v>450</v>
      </c>
      <c r="I7" s="4" t="s">
        <v>614</v>
      </c>
      <c r="J7" t="s">
        <v>1968</v>
      </c>
    </row>
    <row r="9" spans="1:6" ht="18">
      <c r="A9" s="79" t="s">
        <v>1363</v>
      </c>
      <c r="B9" s="10"/>
      <c r="C9" s="10"/>
      <c r="D9" s="10"/>
      <c r="E9" s="10"/>
      <c r="F9" s="10"/>
    </row>
    <row r="10" ht="18">
      <c r="A10" s="26" t="s">
        <v>1362</v>
      </c>
    </row>
  </sheetData>
  <sheetProtection password="EB4A" sheet="1" objects="1" scenarios="1" sort="0" autoFilter="0"/>
  <mergeCells count="1">
    <mergeCell ref="A1:C1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  <ignoredErrors>
    <ignoredError sqref="E7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AP14"/>
  <sheetViews>
    <sheetView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2" sqref="K12"/>
    </sheetView>
  </sheetViews>
  <sheetFormatPr defaultColWidth="11.00390625" defaultRowHeight="15.75"/>
  <cols>
    <col min="1" max="1" width="17.625" style="0" customWidth="1"/>
    <col min="2" max="2" width="0.12890625" style="0" customWidth="1"/>
    <col min="3" max="6" width="11.00390625" style="0" customWidth="1"/>
    <col min="7" max="7" width="15.125" style="0" customWidth="1"/>
    <col min="8" max="8" width="15.375" style="0" customWidth="1"/>
    <col min="9" max="9" width="11.00390625" style="0" customWidth="1"/>
    <col min="10" max="10" width="16.625" style="0" customWidth="1"/>
    <col min="11" max="11" width="30.125" style="0" customWidth="1"/>
  </cols>
  <sheetData>
    <row r="1" spans="1:42" ht="36" customHeight="1">
      <c r="A1" s="181" t="s">
        <v>1361</v>
      </c>
      <c r="B1" s="182"/>
      <c r="C1" s="182"/>
      <c r="D1" s="182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11" ht="15">
      <c r="A2" s="21" t="s">
        <v>1243</v>
      </c>
      <c r="B2" s="21"/>
      <c r="C2" s="21"/>
      <c r="D2" s="21"/>
      <c r="E2" s="21"/>
      <c r="F2" s="21"/>
      <c r="G2" s="21"/>
      <c r="H2" s="21"/>
      <c r="I2" s="21"/>
      <c r="J2" s="21"/>
      <c r="K2" s="20"/>
    </row>
    <row r="3" spans="1:11" s="44" customFormat="1" ht="72.75" customHeight="1">
      <c r="A3" s="44" t="s">
        <v>1072</v>
      </c>
      <c r="B3" s="46" t="s">
        <v>1129</v>
      </c>
      <c r="C3" s="46" t="s">
        <v>1214</v>
      </c>
      <c r="D3" s="46" t="s">
        <v>1222</v>
      </c>
      <c r="E3" s="46" t="s">
        <v>1218</v>
      </c>
      <c r="F3" s="46" t="s">
        <v>1223</v>
      </c>
      <c r="G3" s="46" t="s">
        <v>1224</v>
      </c>
      <c r="H3" s="46" t="s">
        <v>1225</v>
      </c>
      <c r="I3" s="46" t="s">
        <v>1226</v>
      </c>
      <c r="J3" s="46" t="s">
        <v>1213</v>
      </c>
      <c r="K3" s="44" t="s">
        <v>1103</v>
      </c>
    </row>
    <row r="4" spans="1:11" ht="17.25">
      <c r="A4" t="s">
        <v>780</v>
      </c>
      <c r="B4" s="4" t="s">
        <v>1192</v>
      </c>
      <c r="C4" s="4">
        <v>6</v>
      </c>
      <c r="D4" s="4">
        <v>1</v>
      </c>
      <c r="E4" s="116" t="s">
        <v>1796</v>
      </c>
      <c r="F4" s="4" t="s">
        <v>781</v>
      </c>
      <c r="G4" s="4">
        <v>6</v>
      </c>
      <c r="H4" s="4">
        <v>0.25</v>
      </c>
      <c r="I4" s="4">
        <v>130</v>
      </c>
      <c r="J4" s="4" t="s">
        <v>589</v>
      </c>
      <c r="K4" t="s">
        <v>652</v>
      </c>
    </row>
    <row r="5" spans="1:11" ht="17.25">
      <c r="A5" t="s">
        <v>782</v>
      </c>
      <c r="B5" s="4" t="s">
        <v>1192</v>
      </c>
      <c r="C5" s="6" t="s">
        <v>1228</v>
      </c>
      <c r="D5" s="4">
        <v>1</v>
      </c>
      <c r="E5" s="4" t="s">
        <v>1227</v>
      </c>
      <c r="F5" s="4" t="s">
        <v>1230</v>
      </c>
      <c r="G5" s="4">
        <v>6</v>
      </c>
      <c r="H5" s="4" t="s">
        <v>784</v>
      </c>
      <c r="I5" s="4">
        <v>210</v>
      </c>
      <c r="J5" s="4" t="s">
        <v>589</v>
      </c>
      <c r="K5" t="s">
        <v>652</v>
      </c>
    </row>
    <row r="6" spans="1:11" ht="17.25">
      <c r="A6" t="s">
        <v>785</v>
      </c>
      <c r="B6" s="4" t="s">
        <v>1192</v>
      </c>
      <c r="C6" s="4">
        <v>12</v>
      </c>
      <c r="D6" s="4">
        <v>1</v>
      </c>
      <c r="E6" s="4" t="s">
        <v>1227</v>
      </c>
      <c r="F6" s="4" t="s">
        <v>781</v>
      </c>
      <c r="G6" s="4">
        <v>6</v>
      </c>
      <c r="H6" s="4">
        <v>0.75</v>
      </c>
      <c r="I6" s="4">
        <v>175</v>
      </c>
      <c r="J6" s="4" t="s">
        <v>589</v>
      </c>
      <c r="K6" t="s">
        <v>652</v>
      </c>
    </row>
    <row r="7" spans="1:11" ht="17.25">
      <c r="A7" t="s">
        <v>786</v>
      </c>
      <c r="B7" s="4" t="s">
        <v>1192</v>
      </c>
      <c r="C7" s="4">
        <v>12</v>
      </c>
      <c r="D7" s="4">
        <v>4</v>
      </c>
      <c r="E7" s="4" t="s">
        <v>1227</v>
      </c>
      <c r="F7" s="4" t="s">
        <v>1229</v>
      </c>
      <c r="G7" s="4">
        <v>6</v>
      </c>
      <c r="H7" s="4">
        <v>0.75</v>
      </c>
      <c r="I7" s="4">
        <v>250</v>
      </c>
      <c r="J7" s="4" t="s">
        <v>589</v>
      </c>
      <c r="K7" t="s">
        <v>787</v>
      </c>
    </row>
    <row r="8" spans="1:11" ht="15">
      <c r="A8" t="s">
        <v>788</v>
      </c>
      <c r="B8" s="4" t="s">
        <v>1192</v>
      </c>
      <c r="C8" s="5">
        <v>41131</v>
      </c>
      <c r="D8" s="4">
        <v>1</v>
      </c>
      <c r="E8" s="4" t="s">
        <v>789</v>
      </c>
      <c r="F8" s="4" t="s">
        <v>1229</v>
      </c>
      <c r="G8" s="4">
        <v>4.5</v>
      </c>
      <c r="H8" s="4" t="s">
        <v>790</v>
      </c>
      <c r="I8" s="4">
        <v>330</v>
      </c>
      <c r="J8" s="4" t="s">
        <v>589</v>
      </c>
      <c r="K8" t="s">
        <v>1969</v>
      </c>
    </row>
    <row r="9" spans="1:11" ht="15">
      <c r="A9" t="s">
        <v>791</v>
      </c>
      <c r="B9" s="4" t="s">
        <v>1192</v>
      </c>
      <c r="C9" s="5">
        <v>41131</v>
      </c>
      <c r="D9" s="4">
        <v>2</v>
      </c>
      <c r="E9" s="4" t="s">
        <v>789</v>
      </c>
      <c r="F9" s="4" t="s">
        <v>1229</v>
      </c>
      <c r="G9" s="4">
        <v>4.5</v>
      </c>
      <c r="H9" s="4" t="s">
        <v>790</v>
      </c>
      <c r="I9" s="4">
        <v>415</v>
      </c>
      <c r="J9" s="4" t="s">
        <v>589</v>
      </c>
      <c r="K9" t="s">
        <v>792</v>
      </c>
    </row>
    <row r="10" spans="1:11" ht="15">
      <c r="A10" t="s">
        <v>793</v>
      </c>
      <c r="B10" s="4" t="s">
        <v>1192</v>
      </c>
      <c r="C10" s="5">
        <v>41131</v>
      </c>
      <c r="D10" s="4">
        <v>1</v>
      </c>
      <c r="E10" s="4" t="s">
        <v>789</v>
      </c>
      <c r="F10" s="4" t="s">
        <v>1230</v>
      </c>
      <c r="G10" s="4">
        <v>4.5</v>
      </c>
      <c r="H10" s="4" t="s">
        <v>790</v>
      </c>
      <c r="I10" s="4">
        <v>175</v>
      </c>
      <c r="J10" s="4" t="s">
        <v>589</v>
      </c>
      <c r="K10" t="s">
        <v>1970</v>
      </c>
    </row>
    <row r="11" spans="1:11" ht="15">
      <c r="A11" t="s">
        <v>794</v>
      </c>
      <c r="B11" s="4" t="s">
        <v>1192</v>
      </c>
      <c r="C11" s="5">
        <v>41131</v>
      </c>
      <c r="D11" s="4">
        <v>2</v>
      </c>
      <c r="E11" s="4" t="s">
        <v>789</v>
      </c>
      <c r="F11" s="4" t="s">
        <v>1230</v>
      </c>
      <c r="G11" s="4">
        <v>4.5</v>
      </c>
      <c r="H11" s="4" t="s">
        <v>790</v>
      </c>
      <c r="I11" s="4">
        <v>350</v>
      </c>
      <c r="J11" s="4" t="s">
        <v>589</v>
      </c>
      <c r="K11" t="s">
        <v>1971</v>
      </c>
    </row>
    <row r="13" spans="1:7" ht="18">
      <c r="A13" s="79" t="s">
        <v>1363</v>
      </c>
      <c r="B13" s="10"/>
      <c r="C13" s="10"/>
      <c r="D13" s="10"/>
      <c r="E13" s="10"/>
      <c r="F13" s="10"/>
      <c r="G13" s="10"/>
    </row>
    <row r="14" ht="18">
      <c r="A14" s="26" t="s">
        <v>1362</v>
      </c>
    </row>
  </sheetData>
  <sheetProtection password="EB4A" sheet="1" objects="1" scenarios="1" sort="0" autoFilter="0"/>
  <mergeCells count="1">
    <mergeCell ref="A1:D1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  <ignoredErrors>
    <ignoredError sqref="C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0"/>
  <sheetViews>
    <sheetView zoomScale="80" zoomScaleNormal="80" workbookViewId="0" topLeftCell="A1">
      <pane xSplit="1" ySplit="4" topLeftCell="T16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N15" sqref="AN15"/>
    </sheetView>
  </sheetViews>
  <sheetFormatPr defaultColWidth="11.00390625" defaultRowHeight="15.75"/>
  <cols>
    <col min="1" max="1" width="15.625" style="2" customWidth="1"/>
    <col min="2" max="2" width="4.875" style="6" customWidth="1"/>
    <col min="3" max="3" width="4.875" style="6" hidden="1" customWidth="1"/>
    <col min="4" max="5" width="4.875" style="6" customWidth="1"/>
    <col min="6" max="6" width="7.625" style="6" customWidth="1"/>
    <col min="7" max="7" width="11.00390625" style="6" customWidth="1"/>
    <col min="8" max="8" width="5.375" style="6" customWidth="1"/>
    <col min="9" max="10" width="6.00390625" style="6" customWidth="1"/>
    <col min="11" max="12" width="11.00390625" style="6" customWidth="1"/>
    <col min="13" max="13" width="23.50390625" style="6" customWidth="1"/>
    <col min="14" max="21" width="5.00390625" style="6" customWidth="1"/>
    <col min="22" max="22" width="10.00390625" style="6" customWidth="1"/>
    <col min="23" max="37" width="4.625" style="6" customWidth="1"/>
    <col min="38" max="38" width="10.375" style="6" customWidth="1"/>
    <col min="39" max="42" width="4.625" style="6" customWidth="1"/>
    <col min="43" max="43" width="57.625" style="2" customWidth="1"/>
    <col min="44" max="44" width="57.50390625" style="2" customWidth="1"/>
    <col min="45" max="16384" width="11.00390625" style="2" customWidth="1"/>
  </cols>
  <sheetData>
    <row r="1" spans="1:6" ht="36" customHeight="1">
      <c r="A1" s="176" t="s">
        <v>1361</v>
      </c>
      <c r="B1" s="177"/>
      <c r="C1" s="177"/>
      <c r="D1" s="177"/>
      <c r="E1" s="177"/>
      <c r="F1" s="177"/>
    </row>
    <row r="2" spans="1:44" s="151" customFormat="1" ht="18">
      <c r="A2" s="150" t="s">
        <v>1169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150"/>
      <c r="AR2" s="150"/>
    </row>
    <row r="3" spans="1:44" s="152" customFormat="1" ht="15">
      <c r="A3" s="179" t="s">
        <v>1072</v>
      </c>
      <c r="B3" s="178" t="s">
        <v>1073</v>
      </c>
      <c r="C3" s="178" t="s">
        <v>1129</v>
      </c>
      <c r="D3" s="179" t="s">
        <v>1076</v>
      </c>
      <c r="E3" s="179"/>
      <c r="F3" s="178" t="s">
        <v>1077</v>
      </c>
      <c r="G3" s="179" t="s">
        <v>1105</v>
      </c>
      <c r="H3" s="179"/>
      <c r="I3" s="179"/>
      <c r="J3" s="179"/>
      <c r="K3" s="178" t="s">
        <v>1082</v>
      </c>
      <c r="L3" s="179" t="s">
        <v>1106</v>
      </c>
      <c r="M3" s="179"/>
      <c r="N3" s="178" t="s">
        <v>1085</v>
      </c>
      <c r="O3" s="178" t="s">
        <v>1086</v>
      </c>
      <c r="P3" s="179" t="s">
        <v>1107</v>
      </c>
      <c r="Q3" s="179"/>
      <c r="R3" s="179"/>
      <c r="S3" s="179"/>
      <c r="T3" s="179"/>
      <c r="U3" s="179"/>
      <c r="V3" s="179"/>
      <c r="W3" s="179" t="s">
        <v>1108</v>
      </c>
      <c r="X3" s="179"/>
      <c r="Y3" s="179"/>
      <c r="Z3" s="179"/>
      <c r="AA3" s="179"/>
      <c r="AB3" s="179"/>
      <c r="AC3" s="179"/>
      <c r="AD3" s="179"/>
      <c r="AE3" s="179"/>
      <c r="AF3" s="179" t="s">
        <v>1109</v>
      </c>
      <c r="AG3" s="179"/>
      <c r="AH3" s="179"/>
      <c r="AI3" s="179"/>
      <c r="AJ3" s="179"/>
      <c r="AK3" s="179"/>
      <c r="AL3" s="179" t="s">
        <v>1110</v>
      </c>
      <c r="AM3" s="179"/>
      <c r="AN3" s="178" t="s">
        <v>1101</v>
      </c>
      <c r="AO3" s="178" t="s">
        <v>1102</v>
      </c>
      <c r="AP3" s="180" t="s">
        <v>1171</v>
      </c>
      <c r="AQ3" s="179" t="s">
        <v>1103</v>
      </c>
      <c r="AR3" s="179" t="s">
        <v>1104</v>
      </c>
    </row>
    <row r="4" spans="1:44" s="152" customFormat="1" ht="175.5" customHeight="1">
      <c r="A4" s="179"/>
      <c r="B4" s="178"/>
      <c r="C4" s="178"/>
      <c r="D4" s="145" t="s">
        <v>1074</v>
      </c>
      <c r="E4" s="145" t="s">
        <v>1075</v>
      </c>
      <c r="F4" s="178"/>
      <c r="G4" s="145" t="s">
        <v>1079</v>
      </c>
      <c r="H4" s="145" t="s">
        <v>1078</v>
      </c>
      <c r="I4" s="145" t="s">
        <v>1080</v>
      </c>
      <c r="J4" s="145" t="s">
        <v>1081</v>
      </c>
      <c r="K4" s="178"/>
      <c r="L4" s="145" t="s">
        <v>1083</v>
      </c>
      <c r="M4" s="145" t="s">
        <v>1084</v>
      </c>
      <c r="N4" s="178"/>
      <c r="O4" s="178"/>
      <c r="P4" s="145" t="s">
        <v>1087</v>
      </c>
      <c r="Q4" s="145" t="s">
        <v>1088</v>
      </c>
      <c r="R4" s="145" t="s">
        <v>1089</v>
      </c>
      <c r="S4" s="145" t="s">
        <v>1090</v>
      </c>
      <c r="T4" s="153" t="s">
        <v>1120</v>
      </c>
      <c r="U4" s="145" t="s">
        <v>1091</v>
      </c>
      <c r="V4" s="145" t="s">
        <v>1822</v>
      </c>
      <c r="W4" s="145" t="s">
        <v>1913</v>
      </c>
      <c r="X4" s="145" t="s">
        <v>1825</v>
      </c>
      <c r="Y4" s="145" t="s">
        <v>1824</v>
      </c>
      <c r="Z4" s="145" t="s">
        <v>1823</v>
      </c>
      <c r="AA4" s="145" t="s">
        <v>1121</v>
      </c>
      <c r="AB4" s="145" t="s">
        <v>1092</v>
      </c>
      <c r="AC4" s="145" t="s">
        <v>1093</v>
      </c>
      <c r="AD4" s="145" t="s">
        <v>1094</v>
      </c>
      <c r="AE4" s="145" t="s">
        <v>1095</v>
      </c>
      <c r="AF4" s="145" t="s">
        <v>1096</v>
      </c>
      <c r="AG4" s="145" t="s">
        <v>1097</v>
      </c>
      <c r="AH4" s="145" t="s">
        <v>1168</v>
      </c>
      <c r="AI4" s="145" t="s">
        <v>1098</v>
      </c>
      <c r="AJ4" s="145" t="s">
        <v>1038</v>
      </c>
      <c r="AK4" s="145" t="s">
        <v>1099</v>
      </c>
      <c r="AL4" s="145" t="s">
        <v>1730</v>
      </c>
      <c r="AM4" s="145" t="s">
        <v>1100</v>
      </c>
      <c r="AN4" s="178"/>
      <c r="AO4" s="178"/>
      <c r="AP4" s="178"/>
      <c r="AQ4" s="179"/>
      <c r="AR4" s="179"/>
    </row>
    <row r="5" spans="1:44" ht="15">
      <c r="A5" s="9" t="s">
        <v>0</v>
      </c>
      <c r="B5" s="6" t="s">
        <v>1</v>
      </c>
      <c r="C5" s="6" t="s">
        <v>1192</v>
      </c>
      <c r="D5" s="6">
        <v>6</v>
      </c>
      <c r="E5" s="6">
        <v>4</v>
      </c>
      <c r="F5" s="6" t="s">
        <v>2</v>
      </c>
      <c r="G5" s="6" t="s">
        <v>1111</v>
      </c>
      <c r="H5" s="6" t="s">
        <v>3</v>
      </c>
      <c r="I5" s="6">
        <v>16</v>
      </c>
      <c r="J5" s="6" t="s">
        <v>3</v>
      </c>
      <c r="K5" s="6" t="s">
        <v>4</v>
      </c>
      <c r="L5" s="6" t="s">
        <v>5</v>
      </c>
      <c r="M5" s="6" t="s">
        <v>5</v>
      </c>
      <c r="N5" s="6" t="s">
        <v>3</v>
      </c>
      <c r="O5" s="6" t="s">
        <v>3</v>
      </c>
      <c r="P5" s="6" t="s">
        <v>3</v>
      </c>
      <c r="Q5" s="6" t="s">
        <v>3</v>
      </c>
      <c r="R5" s="6" t="s">
        <v>3</v>
      </c>
      <c r="S5" s="6" t="s">
        <v>3</v>
      </c>
      <c r="T5" s="6" t="s">
        <v>3</v>
      </c>
      <c r="U5" s="6" t="s">
        <v>3</v>
      </c>
      <c r="V5" s="6" t="s">
        <v>3</v>
      </c>
      <c r="W5" s="6" t="s">
        <v>3</v>
      </c>
      <c r="X5" s="6" t="s">
        <v>3</v>
      </c>
      <c r="Y5" s="6" t="s">
        <v>3</v>
      </c>
      <c r="Z5" s="6" t="s">
        <v>3</v>
      </c>
      <c r="AA5" s="6" t="s">
        <v>3</v>
      </c>
      <c r="AB5" s="6" t="s">
        <v>3</v>
      </c>
      <c r="AC5" s="6" t="s">
        <v>3</v>
      </c>
      <c r="AD5" s="6" t="s">
        <v>1123</v>
      </c>
      <c r="AE5" s="6" t="s">
        <v>3</v>
      </c>
      <c r="AF5" s="6" t="s">
        <v>3</v>
      </c>
      <c r="AG5" s="6" t="s">
        <v>3</v>
      </c>
      <c r="AH5" s="6" t="s">
        <v>3</v>
      </c>
      <c r="AI5" s="6" t="s">
        <v>3</v>
      </c>
      <c r="AJ5" s="6" t="s">
        <v>3</v>
      </c>
      <c r="AK5" s="6" t="s">
        <v>3</v>
      </c>
      <c r="AL5" s="6" t="s">
        <v>3</v>
      </c>
      <c r="AM5" s="6" t="s">
        <v>3</v>
      </c>
      <c r="AN5" s="6" t="s">
        <v>3</v>
      </c>
      <c r="AO5" s="6" t="s">
        <v>3</v>
      </c>
      <c r="AP5" s="6" t="s">
        <v>3</v>
      </c>
      <c r="AQ5" s="9" t="s">
        <v>2003</v>
      </c>
      <c r="AR5" s="9" t="s">
        <v>1127</v>
      </c>
    </row>
    <row r="6" spans="1:44" ht="15">
      <c r="A6" s="9" t="s">
        <v>6</v>
      </c>
      <c r="B6" s="6" t="s">
        <v>1</v>
      </c>
      <c r="C6" s="6" t="s">
        <v>1192</v>
      </c>
      <c r="D6" s="6">
        <v>6</v>
      </c>
      <c r="E6" s="6">
        <v>4</v>
      </c>
      <c r="F6" s="6" t="s">
        <v>2</v>
      </c>
      <c r="G6" s="6" t="s">
        <v>1112</v>
      </c>
      <c r="H6" s="6" t="s">
        <v>3</v>
      </c>
      <c r="I6" s="6">
        <v>24</v>
      </c>
      <c r="J6" s="6" t="s">
        <v>3</v>
      </c>
      <c r="K6" s="6" t="s">
        <v>4</v>
      </c>
      <c r="L6" s="6" t="s">
        <v>5</v>
      </c>
      <c r="M6" s="6" t="s">
        <v>5</v>
      </c>
      <c r="N6" s="6" t="s">
        <v>3</v>
      </c>
      <c r="O6" s="6" t="s">
        <v>3</v>
      </c>
      <c r="P6" s="6" t="s">
        <v>3</v>
      </c>
      <c r="Q6" s="6" t="s">
        <v>3</v>
      </c>
      <c r="R6" s="6" t="s">
        <v>3</v>
      </c>
      <c r="S6" s="6" t="s">
        <v>3</v>
      </c>
      <c r="T6" s="6" t="s">
        <v>3</v>
      </c>
      <c r="U6" s="6" t="s">
        <v>3</v>
      </c>
      <c r="V6" s="6" t="s">
        <v>3</v>
      </c>
      <c r="W6" s="6" t="s">
        <v>3</v>
      </c>
      <c r="X6" s="6" t="s">
        <v>3</v>
      </c>
      <c r="Y6" s="6" t="s">
        <v>3</v>
      </c>
      <c r="Z6" s="6" t="s">
        <v>3</v>
      </c>
      <c r="AA6" s="6" t="s">
        <v>3</v>
      </c>
      <c r="AB6" s="6" t="s">
        <v>3</v>
      </c>
      <c r="AC6" s="6" t="s">
        <v>3</v>
      </c>
      <c r="AD6" s="6" t="s">
        <v>1123</v>
      </c>
      <c r="AE6" s="6" t="s">
        <v>3</v>
      </c>
      <c r="AF6" s="6" t="s">
        <v>3</v>
      </c>
      <c r="AG6" s="6" t="s">
        <v>3</v>
      </c>
      <c r="AH6" s="6" t="s">
        <v>3</v>
      </c>
      <c r="AI6" s="6" t="s">
        <v>3</v>
      </c>
      <c r="AJ6" s="6" t="s">
        <v>3</v>
      </c>
      <c r="AK6" s="6" t="s">
        <v>3</v>
      </c>
      <c r="AL6" s="6" t="s">
        <v>3</v>
      </c>
      <c r="AM6" s="6" t="s">
        <v>3</v>
      </c>
      <c r="AN6" s="6" t="s">
        <v>3</v>
      </c>
      <c r="AO6" s="6" t="s">
        <v>3</v>
      </c>
      <c r="AP6" s="6" t="s">
        <v>3</v>
      </c>
      <c r="AQ6" s="9" t="s">
        <v>2003</v>
      </c>
      <c r="AR6" s="9" t="s">
        <v>1127</v>
      </c>
    </row>
    <row r="7" spans="1:44" ht="15">
      <c r="A7" s="9" t="s">
        <v>7</v>
      </c>
      <c r="B7" s="6" t="s">
        <v>1</v>
      </c>
      <c r="C7" s="6" t="s">
        <v>1192</v>
      </c>
      <c r="D7" s="6">
        <v>6</v>
      </c>
      <c r="E7" s="6">
        <v>4</v>
      </c>
      <c r="F7" s="6" t="s">
        <v>2</v>
      </c>
      <c r="G7" s="6" t="s">
        <v>1111</v>
      </c>
      <c r="H7" s="6" t="s">
        <v>3</v>
      </c>
      <c r="I7" s="6">
        <v>16</v>
      </c>
      <c r="J7" s="6" t="s">
        <v>3</v>
      </c>
      <c r="K7" s="6" t="s">
        <v>4</v>
      </c>
      <c r="L7" s="6" t="s">
        <v>5</v>
      </c>
      <c r="M7" s="6" t="s">
        <v>5</v>
      </c>
      <c r="N7" s="6" t="s">
        <v>3</v>
      </c>
      <c r="O7" s="6">
        <v>1</v>
      </c>
      <c r="P7" s="6" t="s">
        <v>3</v>
      </c>
      <c r="Q7" s="6" t="s">
        <v>3</v>
      </c>
      <c r="R7" s="6" t="s">
        <v>3</v>
      </c>
      <c r="S7" s="6">
        <v>1</v>
      </c>
      <c r="T7" s="6" t="s">
        <v>3</v>
      </c>
      <c r="U7" s="6" t="s">
        <v>3</v>
      </c>
      <c r="V7" s="6" t="s">
        <v>3</v>
      </c>
      <c r="W7" s="6" t="s">
        <v>3</v>
      </c>
      <c r="X7" s="6" t="s">
        <v>3</v>
      </c>
      <c r="Y7" s="6" t="s">
        <v>3</v>
      </c>
      <c r="Z7" s="6" t="s">
        <v>3</v>
      </c>
      <c r="AA7" s="6" t="s">
        <v>3</v>
      </c>
      <c r="AB7" s="6" t="s">
        <v>3</v>
      </c>
      <c r="AC7" s="6" t="s">
        <v>3</v>
      </c>
      <c r="AD7" s="6" t="s">
        <v>1123</v>
      </c>
      <c r="AE7" s="6" t="s">
        <v>3</v>
      </c>
      <c r="AF7" s="6" t="s">
        <v>3</v>
      </c>
      <c r="AG7" s="6" t="s">
        <v>3</v>
      </c>
      <c r="AH7" s="6" t="s">
        <v>3</v>
      </c>
      <c r="AI7" s="6" t="s">
        <v>3</v>
      </c>
      <c r="AJ7" s="6" t="s">
        <v>3</v>
      </c>
      <c r="AK7" s="6" t="s">
        <v>3</v>
      </c>
      <c r="AL7" s="6" t="s">
        <v>3</v>
      </c>
      <c r="AM7" s="6" t="s">
        <v>3</v>
      </c>
      <c r="AN7" s="6" t="s">
        <v>3</v>
      </c>
      <c r="AO7" s="6" t="s">
        <v>3</v>
      </c>
      <c r="AP7" s="6" t="s">
        <v>3</v>
      </c>
      <c r="AQ7" s="9" t="s">
        <v>2003</v>
      </c>
      <c r="AR7" s="9" t="s">
        <v>1127</v>
      </c>
    </row>
    <row r="8" spans="1:44" ht="15">
      <c r="A8" s="9" t="s">
        <v>8</v>
      </c>
      <c r="B8" s="6" t="s">
        <v>1</v>
      </c>
      <c r="C8" s="6" t="s">
        <v>1192</v>
      </c>
      <c r="D8" s="6">
        <v>6</v>
      </c>
      <c r="E8" s="6">
        <v>4</v>
      </c>
      <c r="F8" s="6" t="s">
        <v>2</v>
      </c>
      <c r="G8" s="6" t="s">
        <v>1112</v>
      </c>
      <c r="H8" s="6" t="s">
        <v>3</v>
      </c>
      <c r="I8" s="6">
        <v>24</v>
      </c>
      <c r="J8" s="6" t="s">
        <v>3</v>
      </c>
      <c r="K8" s="6" t="s">
        <v>4</v>
      </c>
      <c r="L8" s="6" t="s">
        <v>5</v>
      </c>
      <c r="M8" s="6" t="s">
        <v>5</v>
      </c>
      <c r="N8" s="6" t="s">
        <v>3</v>
      </c>
      <c r="O8" s="6">
        <v>1</v>
      </c>
      <c r="P8" s="6" t="s">
        <v>3</v>
      </c>
      <c r="Q8" s="6" t="s">
        <v>3</v>
      </c>
      <c r="R8" s="6" t="s">
        <v>3</v>
      </c>
      <c r="S8" s="6">
        <v>1</v>
      </c>
      <c r="T8" s="6" t="s">
        <v>3</v>
      </c>
      <c r="U8" s="6" t="s">
        <v>3</v>
      </c>
      <c r="V8" s="6" t="s">
        <v>3</v>
      </c>
      <c r="W8" s="6" t="s">
        <v>3</v>
      </c>
      <c r="X8" s="6" t="s">
        <v>3</v>
      </c>
      <c r="Y8" s="6" t="s">
        <v>3</v>
      </c>
      <c r="Z8" s="6" t="s">
        <v>3</v>
      </c>
      <c r="AA8" s="6" t="s">
        <v>3</v>
      </c>
      <c r="AB8" s="6" t="s">
        <v>3</v>
      </c>
      <c r="AC8" s="6" t="s">
        <v>3</v>
      </c>
      <c r="AD8" s="6" t="s">
        <v>1123</v>
      </c>
      <c r="AE8" s="6" t="s">
        <v>3</v>
      </c>
      <c r="AF8" s="6" t="s">
        <v>3</v>
      </c>
      <c r="AG8" s="6" t="s">
        <v>3</v>
      </c>
      <c r="AH8" s="6" t="s">
        <v>3</v>
      </c>
      <c r="AI8" s="6" t="s">
        <v>3</v>
      </c>
      <c r="AJ8" s="6" t="s">
        <v>3</v>
      </c>
      <c r="AK8" s="6" t="s">
        <v>3</v>
      </c>
      <c r="AL8" s="6" t="s">
        <v>3</v>
      </c>
      <c r="AM8" s="6" t="s">
        <v>3</v>
      </c>
      <c r="AN8" s="6" t="s">
        <v>3</v>
      </c>
      <c r="AO8" s="6" t="s">
        <v>3</v>
      </c>
      <c r="AP8" s="6" t="s">
        <v>3</v>
      </c>
      <c r="AQ8" s="9" t="s">
        <v>2003</v>
      </c>
      <c r="AR8" s="9" t="s">
        <v>1127</v>
      </c>
    </row>
    <row r="9" spans="1:44" ht="15">
      <c r="A9" s="9" t="s">
        <v>9</v>
      </c>
      <c r="B9" s="6" t="s">
        <v>1</v>
      </c>
      <c r="C9" s="6" t="s">
        <v>1192</v>
      </c>
      <c r="D9" s="6">
        <v>6</v>
      </c>
      <c r="E9" s="6">
        <v>4</v>
      </c>
      <c r="F9" s="6" t="s">
        <v>2</v>
      </c>
      <c r="G9" s="6" t="s">
        <v>1111</v>
      </c>
      <c r="H9" s="6" t="s">
        <v>3</v>
      </c>
      <c r="I9" s="6">
        <v>16</v>
      </c>
      <c r="J9" s="6" t="s">
        <v>3</v>
      </c>
      <c r="K9" s="6" t="s">
        <v>4</v>
      </c>
      <c r="L9" s="6" t="s">
        <v>10</v>
      </c>
      <c r="M9" s="6" t="s">
        <v>11</v>
      </c>
      <c r="N9" s="6" t="s">
        <v>3</v>
      </c>
      <c r="O9" s="6">
        <v>2</v>
      </c>
      <c r="P9" s="6">
        <v>2</v>
      </c>
      <c r="Q9" s="6" t="s">
        <v>3</v>
      </c>
      <c r="R9" s="6" t="s">
        <v>3</v>
      </c>
      <c r="S9" s="6" t="s">
        <v>3</v>
      </c>
      <c r="T9" s="6" t="s">
        <v>3</v>
      </c>
      <c r="U9" s="6" t="s">
        <v>3</v>
      </c>
      <c r="V9" s="6" t="s">
        <v>3</v>
      </c>
      <c r="W9" s="6" t="s">
        <v>3</v>
      </c>
      <c r="X9" s="6" t="s">
        <v>3</v>
      </c>
      <c r="Y9" s="6" t="s">
        <v>3</v>
      </c>
      <c r="Z9" s="6" t="s">
        <v>3</v>
      </c>
      <c r="AA9" s="6" t="s">
        <v>3</v>
      </c>
      <c r="AB9" s="6" t="s">
        <v>3</v>
      </c>
      <c r="AC9" s="6" t="s">
        <v>3</v>
      </c>
      <c r="AD9" s="6" t="s">
        <v>1123</v>
      </c>
      <c r="AE9" s="6" t="s">
        <v>3</v>
      </c>
      <c r="AF9" s="6" t="s">
        <v>3</v>
      </c>
      <c r="AG9" s="6" t="s">
        <v>3</v>
      </c>
      <c r="AH9" s="6" t="s">
        <v>3</v>
      </c>
      <c r="AI9" s="6" t="s">
        <v>3</v>
      </c>
      <c r="AJ9" s="6" t="s">
        <v>3</v>
      </c>
      <c r="AK9" s="6" t="s">
        <v>3</v>
      </c>
      <c r="AL9" s="6" t="s">
        <v>3</v>
      </c>
      <c r="AM9" s="6" t="s">
        <v>54</v>
      </c>
      <c r="AN9" s="6" t="s">
        <v>3</v>
      </c>
      <c r="AO9" s="6" t="s">
        <v>3</v>
      </c>
      <c r="AP9" s="6" t="s">
        <v>3</v>
      </c>
      <c r="AQ9" s="9" t="s">
        <v>2003</v>
      </c>
      <c r="AR9" s="9" t="s">
        <v>1127</v>
      </c>
    </row>
    <row r="10" spans="1:44" ht="15">
      <c r="A10" s="9" t="s">
        <v>12</v>
      </c>
      <c r="B10" s="6" t="s">
        <v>1</v>
      </c>
      <c r="C10" s="6" t="s">
        <v>1192</v>
      </c>
      <c r="D10" s="6">
        <v>6</v>
      </c>
      <c r="E10" s="6">
        <v>4</v>
      </c>
      <c r="F10" s="6" t="s">
        <v>2</v>
      </c>
      <c r="G10" s="6" t="s">
        <v>1112</v>
      </c>
      <c r="H10" s="6" t="s">
        <v>3</v>
      </c>
      <c r="I10" s="6">
        <v>23</v>
      </c>
      <c r="J10" s="6" t="s">
        <v>3</v>
      </c>
      <c r="K10" s="6" t="s">
        <v>4</v>
      </c>
      <c r="L10" s="6" t="s">
        <v>10</v>
      </c>
      <c r="M10" s="6" t="s">
        <v>11</v>
      </c>
      <c r="N10" s="6" t="s">
        <v>3</v>
      </c>
      <c r="O10" s="6">
        <v>2</v>
      </c>
      <c r="P10" s="6">
        <v>2</v>
      </c>
      <c r="Q10" s="6" t="s">
        <v>3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3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1123</v>
      </c>
      <c r="AE10" s="6" t="s">
        <v>3</v>
      </c>
      <c r="AF10" s="6" t="s">
        <v>3</v>
      </c>
      <c r="AG10" s="6" t="s">
        <v>3</v>
      </c>
      <c r="AH10" s="6" t="s">
        <v>3</v>
      </c>
      <c r="AI10" s="6" t="s">
        <v>3</v>
      </c>
      <c r="AJ10" s="6" t="s">
        <v>3</v>
      </c>
      <c r="AK10" s="6" t="s">
        <v>3</v>
      </c>
      <c r="AL10" s="6" t="s">
        <v>3</v>
      </c>
      <c r="AM10" s="6" t="s">
        <v>54</v>
      </c>
      <c r="AN10" s="6" t="s">
        <v>3</v>
      </c>
      <c r="AO10" s="6" t="s">
        <v>3</v>
      </c>
      <c r="AP10" s="6" t="s">
        <v>3</v>
      </c>
      <c r="AQ10" s="9" t="s">
        <v>2003</v>
      </c>
      <c r="AR10" s="9" t="s">
        <v>1127</v>
      </c>
    </row>
    <row r="11" spans="1:44" ht="15">
      <c r="A11" s="9" t="s">
        <v>13</v>
      </c>
      <c r="B11" s="6" t="s">
        <v>1</v>
      </c>
      <c r="C11" s="6" t="s">
        <v>1192</v>
      </c>
      <c r="D11" s="6">
        <v>6</v>
      </c>
      <c r="E11" s="6">
        <v>4</v>
      </c>
      <c r="F11" s="6" t="s">
        <v>14</v>
      </c>
      <c r="G11" s="6" t="s">
        <v>1111</v>
      </c>
      <c r="H11" s="6" t="s">
        <v>15</v>
      </c>
      <c r="I11" s="6">
        <v>32</v>
      </c>
      <c r="J11" s="6" t="s">
        <v>3</v>
      </c>
      <c r="K11" s="6" t="s">
        <v>16</v>
      </c>
      <c r="L11" s="6" t="s">
        <v>17</v>
      </c>
      <c r="M11" s="6" t="s">
        <v>17</v>
      </c>
      <c r="N11" s="6" t="s">
        <v>3</v>
      </c>
      <c r="O11" s="6">
        <v>3</v>
      </c>
      <c r="P11" s="6">
        <v>3</v>
      </c>
      <c r="Q11" s="6" t="s">
        <v>3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1513</v>
      </c>
      <c r="X11" s="6" t="s">
        <v>3</v>
      </c>
      <c r="Y11" s="6" t="s">
        <v>3</v>
      </c>
      <c r="Z11" s="6" t="s">
        <v>3</v>
      </c>
      <c r="AA11" s="6" t="s">
        <v>1122</v>
      </c>
      <c r="AB11" s="6" t="s">
        <v>1123</v>
      </c>
      <c r="AC11" s="6" t="s">
        <v>1123</v>
      </c>
      <c r="AD11" s="6" t="s">
        <v>1124</v>
      </c>
      <c r="AE11" s="6" t="s">
        <v>1123</v>
      </c>
      <c r="AF11" s="6" t="s">
        <v>3</v>
      </c>
      <c r="AG11" s="6" t="s">
        <v>3</v>
      </c>
      <c r="AH11" s="6" t="s">
        <v>3</v>
      </c>
      <c r="AI11" s="6" t="s">
        <v>3</v>
      </c>
      <c r="AJ11" s="6" t="s">
        <v>3</v>
      </c>
      <c r="AK11" s="6" t="s">
        <v>3</v>
      </c>
      <c r="AL11" s="154" t="s">
        <v>55</v>
      </c>
      <c r="AM11" s="6" t="s">
        <v>54</v>
      </c>
      <c r="AN11" s="6" t="s">
        <v>3</v>
      </c>
      <c r="AO11" s="6" t="s">
        <v>3</v>
      </c>
      <c r="AP11" s="6" t="s">
        <v>3</v>
      </c>
      <c r="AQ11" s="9" t="s">
        <v>2003</v>
      </c>
      <c r="AR11" s="155" t="s">
        <v>1799</v>
      </c>
    </row>
    <row r="12" spans="1:44" ht="15">
      <c r="A12" s="9" t="s">
        <v>18</v>
      </c>
      <c r="B12" s="6" t="s">
        <v>1</v>
      </c>
      <c r="C12" s="6" t="s">
        <v>1192</v>
      </c>
      <c r="D12" s="6">
        <v>6</v>
      </c>
      <c r="E12" s="6">
        <v>4</v>
      </c>
      <c r="F12" s="6" t="s">
        <v>14</v>
      </c>
      <c r="G12" s="6" t="s">
        <v>1112</v>
      </c>
      <c r="H12" s="6" t="s">
        <v>15</v>
      </c>
      <c r="I12" s="6">
        <v>64</v>
      </c>
      <c r="J12" s="6" t="s">
        <v>3</v>
      </c>
      <c r="K12" s="6" t="s">
        <v>16</v>
      </c>
      <c r="L12" s="6" t="s">
        <v>17</v>
      </c>
      <c r="M12" s="6" t="s">
        <v>17</v>
      </c>
      <c r="N12" s="6" t="s">
        <v>3</v>
      </c>
      <c r="O12" s="6">
        <v>3</v>
      </c>
      <c r="P12" s="6">
        <v>3</v>
      </c>
      <c r="Q12" s="6" t="s">
        <v>3</v>
      </c>
      <c r="R12" s="6" t="s">
        <v>3</v>
      </c>
      <c r="S12" s="6" t="s">
        <v>3</v>
      </c>
      <c r="T12" s="6" t="s">
        <v>3</v>
      </c>
      <c r="U12" s="6" t="s">
        <v>3</v>
      </c>
      <c r="V12" s="6" t="s">
        <v>3</v>
      </c>
      <c r="W12" s="6" t="s">
        <v>1513</v>
      </c>
      <c r="X12" s="6" t="s">
        <v>3</v>
      </c>
      <c r="Y12" s="6" t="s">
        <v>3</v>
      </c>
      <c r="Z12" s="6" t="s">
        <v>3</v>
      </c>
      <c r="AA12" s="6" t="s">
        <v>1122</v>
      </c>
      <c r="AB12" s="6" t="s">
        <v>1123</v>
      </c>
      <c r="AC12" s="6" t="s">
        <v>1123</v>
      </c>
      <c r="AD12" s="6" t="s">
        <v>1124</v>
      </c>
      <c r="AE12" s="6" t="s">
        <v>1123</v>
      </c>
      <c r="AF12" s="6" t="s">
        <v>3</v>
      </c>
      <c r="AG12" s="6" t="s">
        <v>3</v>
      </c>
      <c r="AH12" s="6" t="s">
        <v>3</v>
      </c>
      <c r="AI12" s="6" t="s">
        <v>3</v>
      </c>
      <c r="AJ12" s="6" t="s">
        <v>3</v>
      </c>
      <c r="AK12" s="6" t="s">
        <v>3</v>
      </c>
      <c r="AL12" s="154" t="s">
        <v>55</v>
      </c>
      <c r="AM12" s="6" t="s">
        <v>54</v>
      </c>
      <c r="AN12" s="6" t="s">
        <v>3</v>
      </c>
      <c r="AO12" s="6" t="s">
        <v>3</v>
      </c>
      <c r="AP12" s="6" t="s">
        <v>3</v>
      </c>
      <c r="AQ12" s="9" t="s">
        <v>2003</v>
      </c>
      <c r="AR12" s="155" t="s">
        <v>1799</v>
      </c>
    </row>
    <row r="13" spans="1:44" s="114" customFormat="1" ht="15">
      <c r="A13" s="124" t="s">
        <v>1475</v>
      </c>
      <c r="B13" s="114" t="s">
        <v>1</v>
      </c>
      <c r="C13" s="114" t="s">
        <v>1192</v>
      </c>
      <c r="D13" s="114">
        <v>8</v>
      </c>
      <c r="E13" s="114">
        <v>6</v>
      </c>
      <c r="F13" s="114" t="s">
        <v>24</v>
      </c>
      <c r="G13" s="114" t="s">
        <v>1113</v>
      </c>
      <c r="H13" s="114" t="s">
        <v>15</v>
      </c>
      <c r="I13" s="114">
        <v>128</v>
      </c>
      <c r="J13" s="114" t="s">
        <v>1731</v>
      </c>
      <c r="K13" s="114" t="s">
        <v>16</v>
      </c>
      <c r="L13" s="114" t="s">
        <v>34</v>
      </c>
      <c r="M13" s="114" t="s">
        <v>34</v>
      </c>
      <c r="N13" s="114" t="s">
        <v>3</v>
      </c>
      <c r="O13" s="114">
        <v>4</v>
      </c>
      <c r="P13" s="114" t="s">
        <v>3</v>
      </c>
      <c r="Q13" s="114">
        <v>4</v>
      </c>
      <c r="R13" s="114" t="s">
        <v>3</v>
      </c>
      <c r="S13" s="114">
        <v>1</v>
      </c>
      <c r="T13" s="114" t="s">
        <v>3</v>
      </c>
      <c r="U13" s="114" t="s">
        <v>3</v>
      </c>
      <c r="V13" s="114" t="s">
        <v>1828</v>
      </c>
      <c r="W13" s="114" t="s">
        <v>1826</v>
      </c>
      <c r="X13" s="114" t="s">
        <v>3</v>
      </c>
      <c r="Y13" s="114" t="s">
        <v>3</v>
      </c>
      <c r="Z13" s="114" t="s">
        <v>3</v>
      </c>
      <c r="AA13" s="114" t="s">
        <v>1122</v>
      </c>
      <c r="AB13" s="114" t="s">
        <v>3</v>
      </c>
      <c r="AC13" s="114" t="s">
        <v>3</v>
      </c>
      <c r="AD13" s="114">
        <v>2</v>
      </c>
      <c r="AE13" s="114">
        <f>1</f>
        <v>1</v>
      </c>
      <c r="AF13" s="114" t="s">
        <v>3</v>
      </c>
      <c r="AG13" s="114" t="s">
        <v>3</v>
      </c>
      <c r="AH13" s="114" t="s">
        <v>3</v>
      </c>
      <c r="AI13" s="114" t="s">
        <v>3</v>
      </c>
      <c r="AJ13" s="114" t="s">
        <v>3</v>
      </c>
      <c r="AK13" s="114" t="s">
        <v>3</v>
      </c>
      <c r="AL13" s="156" t="s">
        <v>55</v>
      </c>
      <c r="AM13" s="114" t="s">
        <v>54</v>
      </c>
      <c r="AN13" s="114" t="s">
        <v>3</v>
      </c>
      <c r="AO13" s="156" t="s">
        <v>55</v>
      </c>
      <c r="AP13" s="6" t="s">
        <v>3</v>
      </c>
      <c r="AQ13" s="124" t="s">
        <v>2004</v>
      </c>
      <c r="AR13" s="124" t="s">
        <v>1909</v>
      </c>
    </row>
    <row r="14" spans="1:44" ht="15">
      <c r="A14" s="9" t="s">
        <v>19</v>
      </c>
      <c r="B14" s="6" t="s">
        <v>1</v>
      </c>
      <c r="C14" s="6" t="s">
        <v>1192</v>
      </c>
      <c r="D14" s="6">
        <v>8</v>
      </c>
      <c r="E14" s="6">
        <v>6</v>
      </c>
      <c r="F14" s="6" t="s">
        <v>2</v>
      </c>
      <c r="G14" s="6" t="s">
        <v>1112</v>
      </c>
      <c r="H14" s="6" t="s">
        <v>3</v>
      </c>
      <c r="I14" s="6">
        <v>25</v>
      </c>
      <c r="J14" s="6" t="s">
        <v>3</v>
      </c>
      <c r="K14" s="6" t="s">
        <v>4</v>
      </c>
      <c r="L14" s="6" t="s">
        <v>5</v>
      </c>
      <c r="M14" s="6" t="s">
        <v>5</v>
      </c>
      <c r="N14" s="6" t="s">
        <v>3</v>
      </c>
      <c r="O14" s="6" t="s">
        <v>3</v>
      </c>
      <c r="P14" s="6" t="s">
        <v>3</v>
      </c>
      <c r="Q14" s="6" t="s">
        <v>3</v>
      </c>
      <c r="R14" s="6" t="s">
        <v>3</v>
      </c>
      <c r="S14" s="6" t="s">
        <v>3</v>
      </c>
      <c r="T14" s="6" t="s">
        <v>3</v>
      </c>
      <c r="U14" s="6" t="s">
        <v>3</v>
      </c>
      <c r="V14" s="6" t="s">
        <v>3</v>
      </c>
      <c r="W14" s="6" t="s">
        <v>3</v>
      </c>
      <c r="X14" s="6" t="s">
        <v>3</v>
      </c>
      <c r="Y14" s="6" t="s">
        <v>3</v>
      </c>
      <c r="Z14" s="6" t="s">
        <v>3</v>
      </c>
      <c r="AA14" s="6" t="s">
        <v>3</v>
      </c>
      <c r="AB14" s="6" t="s">
        <v>3</v>
      </c>
      <c r="AC14" s="6" t="s">
        <v>3</v>
      </c>
      <c r="AD14" s="6" t="s">
        <v>1123</v>
      </c>
      <c r="AE14" s="6" t="s">
        <v>3</v>
      </c>
      <c r="AF14" s="6" t="s">
        <v>3</v>
      </c>
      <c r="AG14" s="6" t="s">
        <v>3</v>
      </c>
      <c r="AH14" s="6" t="s">
        <v>3</v>
      </c>
      <c r="AI14" s="6" t="s">
        <v>3</v>
      </c>
      <c r="AJ14" s="6" t="s">
        <v>3</v>
      </c>
      <c r="AK14" s="6" t="s">
        <v>3</v>
      </c>
      <c r="AL14" s="6" t="s">
        <v>3</v>
      </c>
      <c r="AM14" s="6" t="s">
        <v>3</v>
      </c>
      <c r="AN14" s="6" t="s">
        <v>3</v>
      </c>
      <c r="AO14" s="6" t="s">
        <v>3</v>
      </c>
      <c r="AP14" s="6" t="s">
        <v>3</v>
      </c>
      <c r="AQ14" s="9" t="s">
        <v>2006</v>
      </c>
      <c r="AR14" s="9"/>
    </row>
    <row r="15" spans="1:44" s="114" customFormat="1" ht="15">
      <c r="A15" s="124" t="s">
        <v>1476</v>
      </c>
      <c r="B15" s="114" t="s">
        <v>1</v>
      </c>
      <c r="C15" s="114" t="s">
        <v>1192</v>
      </c>
      <c r="D15" s="114">
        <v>8</v>
      </c>
      <c r="E15" s="114">
        <v>6</v>
      </c>
      <c r="F15" s="114" t="s">
        <v>24</v>
      </c>
      <c r="G15" s="114" t="s">
        <v>1114</v>
      </c>
      <c r="H15" s="114" t="s">
        <v>15</v>
      </c>
      <c r="I15" s="114">
        <v>256</v>
      </c>
      <c r="J15" s="114" t="s">
        <v>1731</v>
      </c>
      <c r="K15" s="114" t="s">
        <v>16</v>
      </c>
      <c r="L15" s="114" t="s">
        <v>34</v>
      </c>
      <c r="M15" s="114" t="s">
        <v>34</v>
      </c>
      <c r="N15" s="114" t="s">
        <v>3</v>
      </c>
      <c r="O15" s="114">
        <v>4</v>
      </c>
      <c r="P15" s="114" t="s">
        <v>3</v>
      </c>
      <c r="Q15" s="114">
        <v>4</v>
      </c>
      <c r="R15" s="114" t="s">
        <v>3</v>
      </c>
      <c r="S15" s="114">
        <v>1</v>
      </c>
      <c r="T15" s="114" t="s">
        <v>3</v>
      </c>
      <c r="U15" s="114" t="s">
        <v>3</v>
      </c>
      <c r="V15" s="114" t="s">
        <v>1828</v>
      </c>
      <c r="W15" s="114" t="s">
        <v>1826</v>
      </c>
      <c r="X15" s="114" t="s">
        <v>3</v>
      </c>
      <c r="Y15" s="114" t="s">
        <v>3</v>
      </c>
      <c r="Z15" s="114" t="s">
        <v>3</v>
      </c>
      <c r="AA15" s="114" t="s">
        <v>1122</v>
      </c>
      <c r="AB15" s="114" t="s">
        <v>3</v>
      </c>
      <c r="AC15" s="114" t="s">
        <v>3</v>
      </c>
      <c r="AD15" s="114">
        <v>2</v>
      </c>
      <c r="AE15" s="114">
        <f>1</f>
        <v>1</v>
      </c>
      <c r="AF15" s="114" t="s">
        <v>3</v>
      </c>
      <c r="AG15" s="114">
        <v>1</v>
      </c>
      <c r="AH15" s="114" t="s">
        <v>3</v>
      </c>
      <c r="AI15" s="114" t="s">
        <v>3</v>
      </c>
      <c r="AJ15" s="114" t="s">
        <v>3</v>
      </c>
      <c r="AK15" s="114" t="s">
        <v>3</v>
      </c>
      <c r="AL15" s="156" t="s">
        <v>55</v>
      </c>
      <c r="AM15" s="114" t="s">
        <v>54</v>
      </c>
      <c r="AN15" s="114" t="s">
        <v>3</v>
      </c>
      <c r="AO15" s="156" t="s">
        <v>55</v>
      </c>
      <c r="AP15" s="6" t="s">
        <v>3</v>
      </c>
      <c r="AQ15" s="124" t="s">
        <v>2004</v>
      </c>
      <c r="AR15" s="124" t="s">
        <v>1909</v>
      </c>
    </row>
    <row r="16" spans="1:44" ht="15">
      <c r="A16" s="9" t="s">
        <v>20</v>
      </c>
      <c r="B16" s="6" t="s">
        <v>1</v>
      </c>
      <c r="C16" s="6" t="s">
        <v>1192</v>
      </c>
      <c r="D16" s="6">
        <v>8</v>
      </c>
      <c r="E16" s="6">
        <v>6</v>
      </c>
      <c r="F16" s="6" t="s">
        <v>2</v>
      </c>
      <c r="G16" s="6" t="s">
        <v>1113</v>
      </c>
      <c r="H16" s="6" t="s">
        <v>3</v>
      </c>
      <c r="I16" s="6">
        <v>41</v>
      </c>
      <c r="J16" s="6" t="s">
        <v>3</v>
      </c>
      <c r="K16" s="6" t="s">
        <v>4</v>
      </c>
      <c r="L16" s="6" t="s">
        <v>5</v>
      </c>
      <c r="M16" s="6" t="s">
        <v>5</v>
      </c>
      <c r="N16" s="6" t="s">
        <v>3</v>
      </c>
      <c r="O16" s="6" t="s">
        <v>3</v>
      </c>
      <c r="P16" s="6" t="s">
        <v>3</v>
      </c>
      <c r="Q16" s="6" t="s">
        <v>3</v>
      </c>
      <c r="R16" s="6" t="s">
        <v>3</v>
      </c>
      <c r="S16" s="6" t="s">
        <v>3</v>
      </c>
      <c r="T16" s="6" t="s">
        <v>3</v>
      </c>
      <c r="U16" s="6" t="s">
        <v>3</v>
      </c>
      <c r="V16" s="6" t="s">
        <v>3</v>
      </c>
      <c r="W16" s="6" t="s">
        <v>3</v>
      </c>
      <c r="X16" s="6" t="s">
        <v>3</v>
      </c>
      <c r="Y16" s="6" t="s">
        <v>3</v>
      </c>
      <c r="Z16" s="6" t="s">
        <v>3</v>
      </c>
      <c r="AA16" s="6" t="s">
        <v>3</v>
      </c>
      <c r="AB16" s="6" t="s">
        <v>3</v>
      </c>
      <c r="AC16" s="6" t="s">
        <v>3</v>
      </c>
      <c r="AD16" s="6" t="s">
        <v>1123</v>
      </c>
      <c r="AE16" s="6" t="s">
        <v>3</v>
      </c>
      <c r="AF16" s="6" t="s">
        <v>3</v>
      </c>
      <c r="AG16" s="6" t="s">
        <v>3</v>
      </c>
      <c r="AH16" s="6" t="s">
        <v>3</v>
      </c>
      <c r="AI16" s="6" t="s">
        <v>3</v>
      </c>
      <c r="AJ16" s="6" t="s">
        <v>3</v>
      </c>
      <c r="AK16" s="6" t="s">
        <v>3</v>
      </c>
      <c r="AL16" s="6" t="s">
        <v>3</v>
      </c>
      <c r="AM16" s="6" t="s">
        <v>3</v>
      </c>
      <c r="AN16" s="6" t="s">
        <v>3</v>
      </c>
      <c r="AO16" s="6" t="s">
        <v>3</v>
      </c>
      <c r="AP16" s="6" t="s">
        <v>3</v>
      </c>
      <c r="AQ16" s="9" t="s">
        <v>2006</v>
      </c>
      <c r="AR16" s="9"/>
    </row>
    <row r="17" spans="1:44" ht="15">
      <c r="A17" s="9" t="s">
        <v>21</v>
      </c>
      <c r="B17" s="6" t="s">
        <v>1</v>
      </c>
      <c r="C17" s="6" t="s">
        <v>1192</v>
      </c>
      <c r="D17" s="6">
        <v>8</v>
      </c>
      <c r="E17" s="6">
        <v>6</v>
      </c>
      <c r="F17" s="6" t="s">
        <v>2</v>
      </c>
      <c r="G17" s="6" t="s">
        <v>1113</v>
      </c>
      <c r="H17" s="6" t="s">
        <v>3</v>
      </c>
      <c r="I17" s="6">
        <v>38</v>
      </c>
      <c r="J17" s="6" t="s">
        <v>3</v>
      </c>
      <c r="K17" s="6" t="s">
        <v>4</v>
      </c>
      <c r="L17" s="6" t="s">
        <v>10</v>
      </c>
      <c r="M17" s="6" t="s">
        <v>11</v>
      </c>
      <c r="N17" s="6" t="s">
        <v>3</v>
      </c>
      <c r="O17" s="6">
        <v>3</v>
      </c>
      <c r="P17" s="6">
        <v>3</v>
      </c>
      <c r="Q17" s="6" t="s">
        <v>3</v>
      </c>
      <c r="R17" s="6" t="s">
        <v>3</v>
      </c>
      <c r="S17" s="6">
        <v>1</v>
      </c>
      <c r="T17" s="6" t="s">
        <v>3</v>
      </c>
      <c r="U17" s="6" t="s">
        <v>3</v>
      </c>
      <c r="V17" s="6" t="s">
        <v>3</v>
      </c>
      <c r="W17" s="6" t="s">
        <v>3</v>
      </c>
      <c r="X17" s="6" t="s">
        <v>3</v>
      </c>
      <c r="Y17" s="6" t="s">
        <v>3</v>
      </c>
      <c r="Z17" s="6" t="s">
        <v>3</v>
      </c>
      <c r="AA17" s="6" t="s">
        <v>3</v>
      </c>
      <c r="AB17" s="6" t="s">
        <v>3</v>
      </c>
      <c r="AC17" s="6" t="s">
        <v>3</v>
      </c>
      <c r="AD17" s="6" t="s">
        <v>1123</v>
      </c>
      <c r="AE17" s="6" t="s">
        <v>3</v>
      </c>
      <c r="AF17" s="6" t="s">
        <v>3</v>
      </c>
      <c r="AG17" s="6" t="s">
        <v>3</v>
      </c>
      <c r="AH17" s="6" t="s">
        <v>3</v>
      </c>
      <c r="AI17" s="6" t="s">
        <v>3</v>
      </c>
      <c r="AJ17" s="6" t="s">
        <v>3</v>
      </c>
      <c r="AK17" s="6" t="s">
        <v>3</v>
      </c>
      <c r="AL17" s="6" t="s">
        <v>3</v>
      </c>
      <c r="AM17" s="6" t="s">
        <v>54</v>
      </c>
      <c r="AN17" s="6" t="s">
        <v>3</v>
      </c>
      <c r="AO17" s="6" t="s">
        <v>3</v>
      </c>
      <c r="AP17" s="6" t="s">
        <v>3</v>
      </c>
      <c r="AQ17" s="9" t="s">
        <v>2006</v>
      </c>
      <c r="AR17" s="9"/>
    </row>
    <row r="18" spans="1:44" ht="15">
      <c r="A18" s="9" t="s">
        <v>22</v>
      </c>
      <c r="B18" s="6" t="s">
        <v>1</v>
      </c>
      <c r="C18" s="6" t="s">
        <v>1192</v>
      </c>
      <c r="D18" s="6">
        <v>8</v>
      </c>
      <c r="E18" s="6">
        <v>6</v>
      </c>
      <c r="F18" s="6" t="s">
        <v>2</v>
      </c>
      <c r="G18" s="6" t="s">
        <v>1113</v>
      </c>
      <c r="H18" s="6" t="s">
        <v>3</v>
      </c>
      <c r="I18" s="6">
        <v>41</v>
      </c>
      <c r="J18" s="6">
        <v>64</v>
      </c>
      <c r="K18" s="6" t="s">
        <v>4</v>
      </c>
      <c r="L18" s="6" t="s">
        <v>10</v>
      </c>
      <c r="M18" s="6" t="s">
        <v>11</v>
      </c>
      <c r="N18" s="6" t="s">
        <v>3</v>
      </c>
      <c r="O18" s="6" t="s">
        <v>3</v>
      </c>
      <c r="P18" s="6" t="s">
        <v>3</v>
      </c>
      <c r="Q18" s="6" t="s">
        <v>3</v>
      </c>
      <c r="R18" s="6" t="s">
        <v>3</v>
      </c>
      <c r="S18" s="6" t="s">
        <v>3</v>
      </c>
      <c r="T18" s="6" t="s">
        <v>3</v>
      </c>
      <c r="U18" s="6" t="s">
        <v>3</v>
      </c>
      <c r="V18" s="6" t="s">
        <v>3</v>
      </c>
      <c r="W18" s="6" t="s">
        <v>3</v>
      </c>
      <c r="X18" s="6" t="s">
        <v>3</v>
      </c>
      <c r="Y18" s="6" t="s">
        <v>3</v>
      </c>
      <c r="Z18" s="6" t="s">
        <v>3</v>
      </c>
      <c r="AA18" s="6" t="s">
        <v>3</v>
      </c>
      <c r="AB18" s="6" t="s">
        <v>3</v>
      </c>
      <c r="AC18" s="6" t="s">
        <v>3</v>
      </c>
      <c r="AD18" s="6" t="s">
        <v>1123</v>
      </c>
      <c r="AE18" s="6" t="s">
        <v>3</v>
      </c>
      <c r="AF18" s="6" t="s">
        <v>3</v>
      </c>
      <c r="AG18" s="6" t="s">
        <v>3</v>
      </c>
      <c r="AH18" s="6" t="s">
        <v>3</v>
      </c>
      <c r="AI18" s="6" t="s">
        <v>3</v>
      </c>
      <c r="AJ18" s="6" t="s">
        <v>3</v>
      </c>
      <c r="AK18" s="6" t="s">
        <v>3</v>
      </c>
      <c r="AL18" s="6" t="s">
        <v>3</v>
      </c>
      <c r="AM18" s="6" t="s">
        <v>3</v>
      </c>
      <c r="AN18" s="6" t="s">
        <v>3</v>
      </c>
      <c r="AO18" s="6" t="s">
        <v>3</v>
      </c>
      <c r="AP18" s="6" t="s">
        <v>3</v>
      </c>
      <c r="AQ18" s="9" t="s">
        <v>2006</v>
      </c>
      <c r="AR18" s="9"/>
    </row>
    <row r="19" spans="1:44" s="157" customFormat="1" ht="15">
      <c r="A19" s="124" t="s">
        <v>23</v>
      </c>
      <c r="B19" s="114" t="s">
        <v>1</v>
      </c>
      <c r="C19" s="114" t="s">
        <v>1192</v>
      </c>
      <c r="D19" s="114">
        <v>8</v>
      </c>
      <c r="E19" s="114">
        <v>6</v>
      </c>
      <c r="F19" s="114" t="s">
        <v>24</v>
      </c>
      <c r="G19" s="114" t="s">
        <v>1113</v>
      </c>
      <c r="H19" s="114" t="s">
        <v>15</v>
      </c>
      <c r="I19" s="114">
        <v>64</v>
      </c>
      <c r="J19" s="114" t="s">
        <v>1731</v>
      </c>
      <c r="K19" s="114" t="s">
        <v>16</v>
      </c>
      <c r="L19" s="114" t="s">
        <v>25</v>
      </c>
      <c r="M19" s="114" t="s">
        <v>17</v>
      </c>
      <c r="N19" s="114" t="s">
        <v>3</v>
      </c>
      <c r="O19" s="114">
        <v>1</v>
      </c>
      <c r="P19" s="114" t="s">
        <v>3</v>
      </c>
      <c r="Q19" s="114">
        <v>4</v>
      </c>
      <c r="R19" s="114" t="s">
        <v>3</v>
      </c>
      <c r="S19" s="114">
        <v>1</v>
      </c>
      <c r="T19" s="114" t="s">
        <v>3</v>
      </c>
      <c r="U19" s="114" t="s">
        <v>3</v>
      </c>
      <c r="V19" s="114" t="s">
        <v>1828</v>
      </c>
      <c r="W19" s="114" t="s">
        <v>1827</v>
      </c>
      <c r="X19" s="114" t="s">
        <v>3</v>
      </c>
      <c r="Y19" s="114" t="s">
        <v>3</v>
      </c>
      <c r="Z19" s="114" t="s">
        <v>3</v>
      </c>
      <c r="AA19" s="114" t="s">
        <v>1122</v>
      </c>
      <c r="AB19" s="114" t="s">
        <v>1123</v>
      </c>
      <c r="AC19" s="114" t="s">
        <v>1124</v>
      </c>
      <c r="AD19" s="114" t="s">
        <v>1124</v>
      </c>
      <c r="AE19" s="114" t="s">
        <v>1123</v>
      </c>
      <c r="AF19" s="114" t="s">
        <v>3</v>
      </c>
      <c r="AG19" s="114" t="s">
        <v>3</v>
      </c>
      <c r="AH19" s="114" t="s">
        <v>3</v>
      </c>
      <c r="AI19" s="114" t="s">
        <v>3</v>
      </c>
      <c r="AJ19" s="114" t="s">
        <v>3</v>
      </c>
      <c r="AK19" s="114" t="s">
        <v>3</v>
      </c>
      <c r="AL19" s="156" t="s">
        <v>55</v>
      </c>
      <c r="AM19" s="114" t="s">
        <v>54</v>
      </c>
      <c r="AN19" s="114" t="s">
        <v>3</v>
      </c>
      <c r="AO19" s="156" t="s">
        <v>55</v>
      </c>
      <c r="AP19" s="114" t="s">
        <v>3</v>
      </c>
      <c r="AQ19" s="124" t="s">
        <v>2006</v>
      </c>
      <c r="AR19" s="155" t="s">
        <v>1799</v>
      </c>
    </row>
    <row r="20" spans="1:44" ht="15">
      <c r="A20" s="9" t="s">
        <v>26</v>
      </c>
      <c r="B20" s="6" t="s">
        <v>1</v>
      </c>
      <c r="C20" s="6" t="s">
        <v>1192</v>
      </c>
      <c r="D20" s="6">
        <v>8</v>
      </c>
      <c r="E20" s="6">
        <v>6</v>
      </c>
      <c r="F20" s="6" t="s">
        <v>14</v>
      </c>
      <c r="G20" s="6" t="s">
        <v>1113</v>
      </c>
      <c r="H20" s="6" t="s">
        <v>3</v>
      </c>
      <c r="I20" s="6">
        <v>64</v>
      </c>
      <c r="J20" s="6" t="s">
        <v>3</v>
      </c>
      <c r="K20" s="6" t="s">
        <v>27</v>
      </c>
      <c r="L20" s="6" t="s">
        <v>25</v>
      </c>
      <c r="M20" s="6" t="s">
        <v>11</v>
      </c>
      <c r="N20" s="6" t="s">
        <v>3</v>
      </c>
      <c r="O20" s="6" t="s">
        <v>3</v>
      </c>
      <c r="P20" s="6" t="s">
        <v>3</v>
      </c>
      <c r="Q20" s="6" t="s">
        <v>3</v>
      </c>
      <c r="R20" s="6" t="s">
        <v>3</v>
      </c>
      <c r="S20" s="6">
        <v>1</v>
      </c>
      <c r="T20" s="6" t="s">
        <v>3</v>
      </c>
      <c r="U20" s="6" t="s">
        <v>3</v>
      </c>
      <c r="V20" s="6" t="s">
        <v>3</v>
      </c>
      <c r="W20" s="6" t="s">
        <v>3</v>
      </c>
      <c r="X20" s="6" t="s">
        <v>3</v>
      </c>
      <c r="Y20" s="6" t="s">
        <v>3</v>
      </c>
      <c r="Z20" s="6" t="s">
        <v>3</v>
      </c>
      <c r="AA20" s="6" t="s">
        <v>3</v>
      </c>
      <c r="AB20" s="6" t="s">
        <v>3</v>
      </c>
      <c r="AC20" s="6" t="s">
        <v>3</v>
      </c>
      <c r="AD20" s="6" t="s">
        <v>1123</v>
      </c>
      <c r="AE20" s="6" t="s">
        <v>1123</v>
      </c>
      <c r="AF20" s="6" t="s">
        <v>3</v>
      </c>
      <c r="AG20" s="6" t="s">
        <v>3</v>
      </c>
      <c r="AH20" s="6" t="s">
        <v>3</v>
      </c>
      <c r="AI20" s="6" t="s">
        <v>3</v>
      </c>
      <c r="AJ20" s="6" t="s">
        <v>3</v>
      </c>
      <c r="AK20" s="6" t="s">
        <v>3</v>
      </c>
      <c r="AL20" s="154" t="s">
        <v>55</v>
      </c>
      <c r="AM20" s="6" t="s">
        <v>3</v>
      </c>
      <c r="AN20" s="6" t="s">
        <v>3</v>
      </c>
      <c r="AO20" s="154" t="s">
        <v>55</v>
      </c>
      <c r="AP20" s="6" t="s">
        <v>3</v>
      </c>
      <c r="AQ20" s="9" t="s">
        <v>2007</v>
      </c>
      <c r="AR20" s="9"/>
    </row>
    <row r="21" spans="1:44" s="12" customFormat="1" ht="15">
      <c r="A21" s="158" t="s">
        <v>1501</v>
      </c>
      <c r="B21" s="12" t="s">
        <v>44</v>
      </c>
      <c r="C21" s="12" t="s">
        <v>1130</v>
      </c>
      <c r="D21" s="12">
        <v>8</v>
      </c>
      <c r="E21" s="12">
        <v>6</v>
      </c>
      <c r="F21" s="12" t="s">
        <v>24</v>
      </c>
      <c r="G21" s="12" t="s">
        <v>1114</v>
      </c>
      <c r="H21" s="12" t="s">
        <v>15</v>
      </c>
      <c r="I21" s="12">
        <v>256</v>
      </c>
      <c r="J21" s="12">
        <v>256</v>
      </c>
      <c r="K21" s="12" t="s">
        <v>16</v>
      </c>
      <c r="L21" s="12" t="s">
        <v>34</v>
      </c>
      <c r="M21" s="12" t="s">
        <v>34</v>
      </c>
      <c r="N21" s="12" t="s">
        <v>3</v>
      </c>
      <c r="O21" s="12">
        <v>5</v>
      </c>
      <c r="P21" s="12" t="s">
        <v>3</v>
      </c>
      <c r="Q21" s="12">
        <v>5</v>
      </c>
      <c r="R21" s="12" t="s">
        <v>3</v>
      </c>
      <c r="S21" s="12">
        <v>1</v>
      </c>
      <c r="T21" s="12" t="s">
        <v>3</v>
      </c>
      <c r="U21" s="12" t="s">
        <v>3</v>
      </c>
      <c r="V21" s="12" t="s">
        <v>1828</v>
      </c>
      <c r="W21" s="12" t="s">
        <v>1513</v>
      </c>
      <c r="X21" s="12">
        <v>2</v>
      </c>
      <c r="Y21" s="12" t="s">
        <v>3</v>
      </c>
      <c r="Z21" s="12" t="s">
        <v>1123</v>
      </c>
      <c r="AA21" s="12" t="s">
        <v>3</v>
      </c>
      <c r="AB21" s="12" t="s">
        <v>1122</v>
      </c>
      <c r="AC21" s="12">
        <v>2</v>
      </c>
      <c r="AD21" s="12">
        <v>2</v>
      </c>
      <c r="AE21" s="12">
        <v>1</v>
      </c>
      <c r="AF21" s="12" t="s">
        <v>3</v>
      </c>
      <c r="AG21" s="12">
        <v>1</v>
      </c>
      <c r="AH21" s="12">
        <v>1</v>
      </c>
      <c r="AI21" s="12" t="s">
        <v>3</v>
      </c>
      <c r="AJ21" s="12" t="s">
        <v>3</v>
      </c>
      <c r="AK21" s="12" t="s">
        <v>3</v>
      </c>
      <c r="AL21" s="159" t="s">
        <v>55</v>
      </c>
      <c r="AM21" s="12" t="s">
        <v>54</v>
      </c>
      <c r="AN21" s="12" t="s">
        <v>3</v>
      </c>
      <c r="AO21" s="159" t="s">
        <v>55</v>
      </c>
      <c r="AP21" s="12" t="s">
        <v>3</v>
      </c>
      <c r="AQ21" s="158" t="s">
        <v>2008</v>
      </c>
      <c r="AR21" s="158" t="s">
        <v>1502</v>
      </c>
    </row>
    <row r="22" spans="1:44" ht="15">
      <c r="A22" s="9" t="s">
        <v>28</v>
      </c>
      <c r="B22" s="6" t="s">
        <v>1</v>
      </c>
      <c r="C22" s="6" t="s">
        <v>1192</v>
      </c>
      <c r="D22" s="6">
        <v>8</v>
      </c>
      <c r="E22" s="6">
        <v>6</v>
      </c>
      <c r="F22" s="6" t="s">
        <v>14</v>
      </c>
      <c r="G22" s="6" t="s">
        <v>1113</v>
      </c>
      <c r="H22" s="6" t="s">
        <v>3</v>
      </c>
      <c r="I22" s="6">
        <v>64</v>
      </c>
      <c r="J22" s="6" t="s">
        <v>3</v>
      </c>
      <c r="K22" s="6" t="s">
        <v>27</v>
      </c>
      <c r="L22" s="6" t="s">
        <v>25</v>
      </c>
      <c r="M22" s="6" t="s">
        <v>11</v>
      </c>
      <c r="N22" s="6" t="s">
        <v>3</v>
      </c>
      <c r="O22" s="6">
        <v>4</v>
      </c>
      <c r="P22" s="6" t="s">
        <v>3</v>
      </c>
      <c r="Q22" s="6">
        <v>4</v>
      </c>
      <c r="R22" s="6" t="s">
        <v>3</v>
      </c>
      <c r="S22" s="6">
        <v>1</v>
      </c>
      <c r="T22" s="6" t="s">
        <v>3</v>
      </c>
      <c r="U22" s="6" t="s">
        <v>3</v>
      </c>
      <c r="V22" s="6" t="s">
        <v>3</v>
      </c>
      <c r="W22" s="6" t="s">
        <v>3</v>
      </c>
      <c r="X22" s="6" t="s">
        <v>3</v>
      </c>
      <c r="Y22" s="6" t="s">
        <v>1123</v>
      </c>
      <c r="Z22" s="6" t="s">
        <v>3</v>
      </c>
      <c r="AA22" s="6" t="s">
        <v>3</v>
      </c>
      <c r="AB22" s="6" t="s">
        <v>3</v>
      </c>
      <c r="AC22" s="6" t="s">
        <v>3</v>
      </c>
      <c r="AD22" s="6" t="s">
        <v>1124</v>
      </c>
      <c r="AE22" s="6" t="s">
        <v>1123</v>
      </c>
      <c r="AF22" s="6" t="s">
        <v>3</v>
      </c>
      <c r="AG22" s="6" t="s">
        <v>3</v>
      </c>
      <c r="AH22" s="6" t="s">
        <v>3</v>
      </c>
      <c r="AI22" s="6" t="s">
        <v>3</v>
      </c>
      <c r="AJ22" s="6" t="s">
        <v>3</v>
      </c>
      <c r="AK22" s="6" t="s">
        <v>3</v>
      </c>
      <c r="AL22" s="154" t="s">
        <v>55</v>
      </c>
      <c r="AM22" s="6" t="s">
        <v>54</v>
      </c>
      <c r="AN22" s="6" t="s">
        <v>3</v>
      </c>
      <c r="AO22" s="154" t="s">
        <v>55</v>
      </c>
      <c r="AP22" s="154" t="s">
        <v>55</v>
      </c>
      <c r="AQ22" s="9" t="s">
        <v>2007</v>
      </c>
      <c r="AR22" s="9"/>
    </row>
    <row r="23" spans="1:44" s="12" customFormat="1" ht="15">
      <c r="A23" s="158" t="s">
        <v>1503</v>
      </c>
      <c r="B23" s="12" t="s">
        <v>1</v>
      </c>
      <c r="C23" s="12" t="s">
        <v>1130</v>
      </c>
      <c r="D23" s="12">
        <v>8</v>
      </c>
      <c r="E23" s="12">
        <v>6</v>
      </c>
      <c r="F23" s="12" t="s">
        <v>24</v>
      </c>
      <c r="G23" s="12" t="s">
        <v>1114</v>
      </c>
      <c r="H23" s="12" t="s">
        <v>15</v>
      </c>
      <c r="I23" s="12">
        <v>256</v>
      </c>
      <c r="J23" s="12" t="s">
        <v>1731</v>
      </c>
      <c r="K23" s="12" t="s">
        <v>16</v>
      </c>
      <c r="L23" s="12" t="s">
        <v>34</v>
      </c>
      <c r="M23" s="12" t="s">
        <v>35</v>
      </c>
      <c r="N23" s="12" t="s">
        <v>3</v>
      </c>
      <c r="O23" s="12">
        <v>4</v>
      </c>
      <c r="P23" s="12" t="s">
        <v>3</v>
      </c>
      <c r="Q23" s="12">
        <v>4</v>
      </c>
      <c r="R23" s="12" t="s">
        <v>3</v>
      </c>
      <c r="S23" s="12">
        <v>1</v>
      </c>
      <c r="T23" s="12" t="s">
        <v>3</v>
      </c>
      <c r="U23" s="12" t="s">
        <v>3</v>
      </c>
      <c r="V23" s="12" t="s">
        <v>1831</v>
      </c>
      <c r="W23" s="12" t="s">
        <v>3</v>
      </c>
      <c r="X23" s="12">
        <f>2</f>
        <v>2</v>
      </c>
      <c r="Y23" s="12" t="s">
        <v>3</v>
      </c>
      <c r="Z23" s="12" t="s">
        <v>3</v>
      </c>
      <c r="AA23" s="12" t="s">
        <v>1122</v>
      </c>
      <c r="AB23" s="12" t="s">
        <v>3</v>
      </c>
      <c r="AC23" s="12" t="s">
        <v>3</v>
      </c>
      <c r="AD23" s="12">
        <v>1</v>
      </c>
      <c r="AE23" s="12">
        <v>1</v>
      </c>
      <c r="AF23" s="12" t="s">
        <v>3</v>
      </c>
      <c r="AG23" s="12" t="s">
        <v>3</v>
      </c>
      <c r="AH23" s="12" t="s">
        <v>3</v>
      </c>
      <c r="AI23" s="12" t="s">
        <v>3</v>
      </c>
      <c r="AJ23" s="12" t="s">
        <v>3</v>
      </c>
      <c r="AK23" s="12" t="s">
        <v>3</v>
      </c>
      <c r="AL23" s="159" t="s">
        <v>55</v>
      </c>
      <c r="AM23" s="12" t="s">
        <v>54</v>
      </c>
      <c r="AN23" s="12" t="s">
        <v>3</v>
      </c>
      <c r="AO23" s="159" t="s">
        <v>55</v>
      </c>
      <c r="AP23" s="12" t="s">
        <v>3</v>
      </c>
      <c r="AQ23" s="158" t="s">
        <v>2009</v>
      </c>
      <c r="AR23" s="158" t="s">
        <v>1906</v>
      </c>
    </row>
    <row r="24" spans="1:44" ht="15">
      <c r="A24" s="9" t="s">
        <v>29</v>
      </c>
      <c r="B24" s="6" t="s">
        <v>1</v>
      </c>
      <c r="C24" s="6" t="s">
        <v>1192</v>
      </c>
      <c r="D24" s="6">
        <v>8</v>
      </c>
      <c r="E24" s="6">
        <v>6</v>
      </c>
      <c r="F24" s="6" t="s">
        <v>14</v>
      </c>
      <c r="G24" s="6" t="s">
        <v>1114</v>
      </c>
      <c r="H24" s="6" t="s">
        <v>15</v>
      </c>
      <c r="I24" s="6">
        <v>128</v>
      </c>
      <c r="J24" s="6" t="s">
        <v>3</v>
      </c>
      <c r="K24" s="6" t="s">
        <v>4</v>
      </c>
      <c r="L24" s="6" t="s">
        <v>25</v>
      </c>
      <c r="M24" s="6" t="s">
        <v>11</v>
      </c>
      <c r="N24" s="6" t="s">
        <v>3</v>
      </c>
      <c r="O24" s="6">
        <v>4</v>
      </c>
      <c r="P24" s="6" t="s">
        <v>3</v>
      </c>
      <c r="Q24" s="6">
        <v>4</v>
      </c>
      <c r="R24" s="6" t="s">
        <v>3</v>
      </c>
      <c r="S24" s="6">
        <v>1</v>
      </c>
      <c r="T24" s="6" t="s">
        <v>3</v>
      </c>
      <c r="U24" s="6" t="s">
        <v>3</v>
      </c>
      <c r="V24" s="6" t="s">
        <v>3</v>
      </c>
      <c r="W24" s="6" t="s">
        <v>3</v>
      </c>
      <c r="X24" s="6" t="s">
        <v>3</v>
      </c>
      <c r="Y24" s="6" t="s">
        <v>1123</v>
      </c>
      <c r="Z24" s="6" t="s">
        <v>3</v>
      </c>
      <c r="AA24" s="6" t="s">
        <v>3</v>
      </c>
      <c r="AB24" s="6" t="s">
        <v>3</v>
      </c>
      <c r="AC24" s="6" t="s">
        <v>3</v>
      </c>
      <c r="AD24" s="6" t="s">
        <v>1124</v>
      </c>
      <c r="AE24" s="6" t="s">
        <v>1123</v>
      </c>
      <c r="AF24" s="6" t="s">
        <v>3</v>
      </c>
      <c r="AG24" s="6" t="s">
        <v>3</v>
      </c>
      <c r="AH24" s="6" t="s">
        <v>3</v>
      </c>
      <c r="AI24" s="6" t="s">
        <v>3</v>
      </c>
      <c r="AJ24" s="6" t="s">
        <v>3</v>
      </c>
      <c r="AK24" s="6" t="s">
        <v>3</v>
      </c>
      <c r="AL24" s="154" t="s">
        <v>55</v>
      </c>
      <c r="AM24" s="6" t="s">
        <v>54</v>
      </c>
      <c r="AN24" s="6" t="s">
        <v>3</v>
      </c>
      <c r="AO24" s="154" t="s">
        <v>55</v>
      </c>
      <c r="AP24" s="6" t="s">
        <v>3</v>
      </c>
      <c r="AQ24" s="9" t="s">
        <v>2010</v>
      </c>
      <c r="AR24" s="9"/>
    </row>
    <row r="25" spans="1:44" s="114" customFormat="1" ht="15">
      <c r="A25" s="124" t="s">
        <v>1504</v>
      </c>
      <c r="B25" s="114" t="s">
        <v>1</v>
      </c>
      <c r="C25" s="114" t="s">
        <v>1192</v>
      </c>
      <c r="D25" s="114">
        <v>8</v>
      </c>
      <c r="E25" s="114">
        <v>6</v>
      </c>
      <c r="F25" s="114" t="s">
        <v>24</v>
      </c>
      <c r="G25" s="114" t="s">
        <v>1114</v>
      </c>
      <c r="H25" s="114" t="s">
        <v>15</v>
      </c>
      <c r="I25" s="114">
        <v>256</v>
      </c>
      <c r="J25" s="114" t="s">
        <v>1731</v>
      </c>
      <c r="K25" s="114" t="s">
        <v>234</v>
      </c>
      <c r="L25" s="114" t="s">
        <v>34</v>
      </c>
      <c r="M25" s="114" t="s">
        <v>17</v>
      </c>
      <c r="N25" s="114" t="s">
        <v>3</v>
      </c>
      <c r="O25" s="114">
        <v>5</v>
      </c>
      <c r="P25" s="114" t="s">
        <v>3</v>
      </c>
      <c r="Q25" s="114" t="s">
        <v>1907</v>
      </c>
      <c r="R25" s="114" t="s">
        <v>3</v>
      </c>
      <c r="S25" s="114" t="s">
        <v>3</v>
      </c>
      <c r="T25" s="114" t="s">
        <v>3</v>
      </c>
      <c r="U25" s="114" t="s">
        <v>3</v>
      </c>
      <c r="V25" s="114" t="s">
        <v>3</v>
      </c>
      <c r="W25" s="114" t="s">
        <v>3</v>
      </c>
      <c r="X25" s="114" t="s">
        <v>3</v>
      </c>
      <c r="Y25" s="114" t="s">
        <v>3</v>
      </c>
      <c r="Z25" s="114" t="s">
        <v>3</v>
      </c>
      <c r="AA25" s="114" t="s">
        <v>3</v>
      </c>
      <c r="AB25" s="114" t="s">
        <v>3</v>
      </c>
      <c r="AC25" s="114" t="s">
        <v>3</v>
      </c>
      <c r="AD25" s="114">
        <v>1</v>
      </c>
      <c r="AE25" s="114" t="s">
        <v>3</v>
      </c>
      <c r="AF25" s="114" t="s">
        <v>3</v>
      </c>
      <c r="AG25" s="114" t="s">
        <v>3</v>
      </c>
      <c r="AH25" s="114">
        <v>1</v>
      </c>
      <c r="AI25" s="114" t="s">
        <v>3</v>
      </c>
      <c r="AJ25" s="114" t="s">
        <v>3</v>
      </c>
      <c r="AK25" s="114" t="s">
        <v>3</v>
      </c>
      <c r="AL25" s="156" t="s">
        <v>55</v>
      </c>
      <c r="AM25" s="6" t="s">
        <v>54</v>
      </c>
      <c r="AN25" s="114" t="s">
        <v>3</v>
      </c>
      <c r="AO25" s="114" t="s">
        <v>3</v>
      </c>
      <c r="AP25" s="6" t="s">
        <v>3</v>
      </c>
      <c r="AQ25" s="124" t="s">
        <v>2005</v>
      </c>
      <c r="AR25" s="124" t="s">
        <v>1908</v>
      </c>
    </row>
    <row r="26" spans="1:44" ht="15">
      <c r="A26" s="9" t="s">
        <v>30</v>
      </c>
      <c r="B26" s="6" t="s">
        <v>1</v>
      </c>
      <c r="C26" s="6" t="s">
        <v>1192</v>
      </c>
      <c r="D26" s="6">
        <v>8</v>
      </c>
      <c r="E26" s="6">
        <v>6</v>
      </c>
      <c r="F26" s="6" t="s">
        <v>14</v>
      </c>
      <c r="G26" s="6" t="s">
        <v>1113</v>
      </c>
      <c r="H26" s="6" t="s">
        <v>15</v>
      </c>
      <c r="I26" s="6">
        <v>64</v>
      </c>
      <c r="J26" s="6" t="s">
        <v>3</v>
      </c>
      <c r="K26" s="6" t="s">
        <v>4</v>
      </c>
      <c r="L26" s="6" t="s">
        <v>25</v>
      </c>
      <c r="M26" s="6" t="s">
        <v>11</v>
      </c>
      <c r="N26" s="6" t="s">
        <v>3</v>
      </c>
      <c r="O26" s="6">
        <v>4</v>
      </c>
      <c r="P26" s="6" t="s">
        <v>3</v>
      </c>
      <c r="Q26" s="6">
        <v>4</v>
      </c>
      <c r="R26" s="6" t="s">
        <v>3</v>
      </c>
      <c r="S26" s="6">
        <v>2</v>
      </c>
      <c r="T26" s="6" t="s">
        <v>3</v>
      </c>
      <c r="U26" s="6" t="s">
        <v>3</v>
      </c>
      <c r="V26" s="6" t="s">
        <v>1828</v>
      </c>
      <c r="W26" s="6" t="s">
        <v>3</v>
      </c>
      <c r="X26" s="6" t="s">
        <v>1123</v>
      </c>
      <c r="Y26" s="6" t="s">
        <v>3</v>
      </c>
      <c r="Z26" s="6" t="s">
        <v>3</v>
      </c>
      <c r="AA26" s="6" t="s">
        <v>1126</v>
      </c>
      <c r="AB26" s="6" t="s">
        <v>3</v>
      </c>
      <c r="AC26" s="6" t="s">
        <v>3</v>
      </c>
      <c r="AD26" s="6" t="s">
        <v>1125</v>
      </c>
      <c r="AE26" s="6" t="s">
        <v>1123</v>
      </c>
      <c r="AF26" s="6" t="s">
        <v>3</v>
      </c>
      <c r="AG26" s="6" t="s">
        <v>3</v>
      </c>
      <c r="AH26" s="6" t="s">
        <v>3</v>
      </c>
      <c r="AI26" s="6" t="s">
        <v>3</v>
      </c>
      <c r="AJ26" s="6" t="s">
        <v>3</v>
      </c>
      <c r="AK26" s="6" t="s">
        <v>3</v>
      </c>
      <c r="AL26" s="154" t="s">
        <v>55</v>
      </c>
      <c r="AM26" s="6" t="s">
        <v>54</v>
      </c>
      <c r="AN26" s="6" t="s">
        <v>3</v>
      </c>
      <c r="AO26" s="154" t="s">
        <v>55</v>
      </c>
      <c r="AP26" s="6" t="s">
        <v>3</v>
      </c>
      <c r="AQ26" s="9" t="s">
        <v>2010</v>
      </c>
      <c r="AR26" s="9" t="s">
        <v>1128</v>
      </c>
    </row>
    <row r="27" spans="1:44" ht="15">
      <c r="A27" s="9" t="s">
        <v>31</v>
      </c>
      <c r="B27" s="6" t="s">
        <v>1</v>
      </c>
      <c r="C27" s="6" t="s">
        <v>1192</v>
      </c>
      <c r="D27" s="6">
        <v>8</v>
      </c>
      <c r="E27" s="6">
        <v>6</v>
      </c>
      <c r="F27" s="6" t="s">
        <v>14</v>
      </c>
      <c r="G27" s="6" t="s">
        <v>1113</v>
      </c>
      <c r="H27" s="6" t="s">
        <v>3</v>
      </c>
      <c r="I27" s="6">
        <v>64</v>
      </c>
      <c r="J27" s="6">
        <v>128</v>
      </c>
      <c r="K27" s="6" t="s">
        <v>4</v>
      </c>
      <c r="L27" s="6" t="s">
        <v>25</v>
      </c>
      <c r="M27" s="6" t="s">
        <v>5</v>
      </c>
      <c r="N27" s="6" t="s">
        <v>3</v>
      </c>
      <c r="O27" s="6" t="s">
        <v>3</v>
      </c>
      <c r="P27" s="6" t="s">
        <v>3</v>
      </c>
      <c r="Q27" s="6" t="s">
        <v>3</v>
      </c>
      <c r="R27" s="6" t="s">
        <v>3</v>
      </c>
      <c r="S27" s="6">
        <v>1</v>
      </c>
      <c r="T27" s="6" t="s">
        <v>3</v>
      </c>
      <c r="U27" s="6" t="s">
        <v>3</v>
      </c>
      <c r="V27" s="6" t="s">
        <v>3</v>
      </c>
      <c r="W27" s="6" t="s">
        <v>3</v>
      </c>
      <c r="X27" s="6" t="s">
        <v>3</v>
      </c>
      <c r="Y27" s="6" t="s">
        <v>3</v>
      </c>
      <c r="Z27" s="6" t="s">
        <v>3</v>
      </c>
      <c r="AA27" s="6" t="s">
        <v>3</v>
      </c>
      <c r="AB27" s="6" t="s">
        <v>3</v>
      </c>
      <c r="AC27" s="6" t="s">
        <v>3</v>
      </c>
      <c r="AD27" s="6" t="s">
        <v>1123</v>
      </c>
      <c r="AE27" s="6" t="s">
        <v>1123</v>
      </c>
      <c r="AF27" s="6" t="s">
        <v>3</v>
      </c>
      <c r="AG27" s="6" t="s">
        <v>3</v>
      </c>
      <c r="AH27" s="6" t="s">
        <v>3</v>
      </c>
      <c r="AI27" s="6" t="s">
        <v>3</v>
      </c>
      <c r="AJ27" s="6" t="s">
        <v>3</v>
      </c>
      <c r="AK27" s="6" t="s">
        <v>3</v>
      </c>
      <c r="AL27" s="154" t="s">
        <v>55</v>
      </c>
      <c r="AM27" s="6" t="s">
        <v>3</v>
      </c>
      <c r="AN27" s="6" t="s">
        <v>3</v>
      </c>
      <c r="AO27" s="154" t="s">
        <v>55</v>
      </c>
      <c r="AP27" s="6" t="s">
        <v>3</v>
      </c>
      <c r="AQ27" s="9" t="s">
        <v>2011</v>
      </c>
      <c r="AR27" s="9"/>
    </row>
    <row r="28" spans="1:44" ht="15">
      <c r="A28" s="9" t="s">
        <v>32</v>
      </c>
      <c r="B28" s="6" t="s">
        <v>1</v>
      </c>
      <c r="C28" s="6" t="s">
        <v>1192</v>
      </c>
      <c r="D28" s="6">
        <v>8</v>
      </c>
      <c r="E28" s="6">
        <v>6</v>
      </c>
      <c r="F28" s="6" t="s">
        <v>24</v>
      </c>
      <c r="G28" s="6" t="s">
        <v>1114</v>
      </c>
      <c r="H28" s="6" t="s">
        <v>15</v>
      </c>
      <c r="I28" s="6">
        <v>128</v>
      </c>
      <c r="J28" s="6">
        <v>256</v>
      </c>
      <c r="K28" s="6" t="s">
        <v>33</v>
      </c>
      <c r="L28" s="6" t="s">
        <v>34</v>
      </c>
      <c r="M28" s="6" t="s">
        <v>35</v>
      </c>
      <c r="N28" s="6" t="s">
        <v>3</v>
      </c>
      <c r="O28" s="6">
        <v>4</v>
      </c>
      <c r="P28" s="6" t="s">
        <v>3</v>
      </c>
      <c r="Q28" s="6">
        <v>4</v>
      </c>
      <c r="R28" s="6" t="s">
        <v>3</v>
      </c>
      <c r="S28" s="6">
        <v>1</v>
      </c>
      <c r="T28" s="6" t="s">
        <v>3</v>
      </c>
      <c r="U28" s="6" t="s">
        <v>3</v>
      </c>
      <c r="V28" s="6" t="s">
        <v>3</v>
      </c>
      <c r="W28" s="6" t="s">
        <v>3</v>
      </c>
      <c r="X28" s="6" t="s">
        <v>3</v>
      </c>
      <c r="Y28" s="6" t="s">
        <v>1123</v>
      </c>
      <c r="Z28" s="6" t="s">
        <v>3</v>
      </c>
      <c r="AA28" s="6" t="s">
        <v>3</v>
      </c>
      <c r="AB28" s="6" t="s">
        <v>3</v>
      </c>
      <c r="AC28" s="6" t="s">
        <v>3</v>
      </c>
      <c r="AD28" s="6" t="s">
        <v>1124</v>
      </c>
      <c r="AE28" s="6" t="s">
        <v>1123</v>
      </c>
      <c r="AF28" s="6" t="s">
        <v>3</v>
      </c>
      <c r="AG28" s="6" t="s">
        <v>1123</v>
      </c>
      <c r="AH28" s="6" t="s">
        <v>1123</v>
      </c>
      <c r="AI28" s="6" t="s">
        <v>3</v>
      </c>
      <c r="AJ28" s="6" t="s">
        <v>3</v>
      </c>
      <c r="AK28" s="6" t="s">
        <v>3</v>
      </c>
      <c r="AL28" s="154" t="s">
        <v>55</v>
      </c>
      <c r="AM28" s="6" t="s">
        <v>54</v>
      </c>
      <c r="AN28" s="6" t="s">
        <v>3</v>
      </c>
      <c r="AO28" s="154" t="s">
        <v>55</v>
      </c>
      <c r="AP28" s="154" t="s">
        <v>55</v>
      </c>
      <c r="AQ28" s="9" t="s">
        <v>2012</v>
      </c>
      <c r="AR28" s="155" t="s">
        <v>1799</v>
      </c>
    </row>
    <row r="29" spans="1:44" ht="15">
      <c r="A29" s="9" t="s">
        <v>36</v>
      </c>
      <c r="B29" s="6" t="s">
        <v>1</v>
      </c>
      <c r="C29" s="6" t="s">
        <v>1192</v>
      </c>
      <c r="D29" s="6">
        <v>8</v>
      </c>
      <c r="E29" s="6">
        <v>6</v>
      </c>
      <c r="F29" s="6" t="s">
        <v>14</v>
      </c>
      <c r="G29" s="6" t="s">
        <v>1113</v>
      </c>
      <c r="H29" s="6" t="s">
        <v>3</v>
      </c>
      <c r="I29" s="6">
        <v>64</v>
      </c>
      <c r="J29" s="6">
        <v>128</v>
      </c>
      <c r="K29" s="6" t="s">
        <v>4</v>
      </c>
      <c r="L29" s="6" t="s">
        <v>25</v>
      </c>
      <c r="M29" s="6" t="s">
        <v>5</v>
      </c>
      <c r="N29" s="6" t="s">
        <v>3</v>
      </c>
      <c r="O29" s="6">
        <v>3</v>
      </c>
      <c r="P29" s="6" t="s">
        <v>3</v>
      </c>
      <c r="Q29" s="6">
        <v>3</v>
      </c>
      <c r="R29" s="6" t="s">
        <v>3</v>
      </c>
      <c r="S29" s="6">
        <v>1</v>
      </c>
      <c r="T29" s="6" t="s">
        <v>3</v>
      </c>
      <c r="U29" s="6" t="s">
        <v>3</v>
      </c>
      <c r="V29" s="6" t="s">
        <v>3</v>
      </c>
      <c r="W29" s="6" t="s">
        <v>3</v>
      </c>
      <c r="X29" s="6" t="s">
        <v>3</v>
      </c>
      <c r="Y29" s="6" t="s">
        <v>3</v>
      </c>
      <c r="Z29" s="6" t="s">
        <v>3</v>
      </c>
      <c r="AA29" s="6" t="s">
        <v>3</v>
      </c>
      <c r="AB29" s="6" t="s">
        <v>3</v>
      </c>
      <c r="AC29" s="6" t="s">
        <v>3</v>
      </c>
      <c r="AD29" s="6" t="s">
        <v>1123</v>
      </c>
      <c r="AE29" s="6" t="s">
        <v>1123</v>
      </c>
      <c r="AF29" s="6" t="s">
        <v>3</v>
      </c>
      <c r="AG29" s="6" t="s">
        <v>3</v>
      </c>
      <c r="AH29" s="6" t="s">
        <v>3</v>
      </c>
      <c r="AI29" s="6" t="s">
        <v>3</v>
      </c>
      <c r="AJ29" s="6" t="s">
        <v>3</v>
      </c>
      <c r="AK29" s="6" t="s">
        <v>3</v>
      </c>
      <c r="AL29" s="154" t="s">
        <v>55</v>
      </c>
      <c r="AM29" s="6" t="s">
        <v>54</v>
      </c>
      <c r="AN29" s="6" t="s">
        <v>3</v>
      </c>
      <c r="AO29" s="154" t="s">
        <v>55</v>
      </c>
      <c r="AP29" s="6" t="s">
        <v>3</v>
      </c>
      <c r="AQ29" s="9" t="s">
        <v>2013</v>
      </c>
      <c r="AR29" s="9"/>
    </row>
    <row r="30" spans="1:44" ht="15">
      <c r="A30" s="9" t="s">
        <v>37</v>
      </c>
      <c r="B30" s="6" t="s">
        <v>1</v>
      </c>
      <c r="C30" s="6" t="s">
        <v>1192</v>
      </c>
      <c r="D30" s="6">
        <v>8</v>
      </c>
      <c r="E30" s="6">
        <v>6</v>
      </c>
      <c r="F30" s="6" t="s">
        <v>24</v>
      </c>
      <c r="G30" s="6" t="s">
        <v>1115</v>
      </c>
      <c r="H30" s="6" t="s">
        <v>15</v>
      </c>
      <c r="I30" s="6">
        <v>256</v>
      </c>
      <c r="J30" s="6">
        <v>256</v>
      </c>
      <c r="K30" s="6" t="s">
        <v>33</v>
      </c>
      <c r="L30" s="6" t="s">
        <v>34</v>
      </c>
      <c r="M30" s="6" t="s">
        <v>38</v>
      </c>
      <c r="N30" s="6" t="s">
        <v>3</v>
      </c>
      <c r="O30" s="6">
        <v>4</v>
      </c>
      <c r="P30" s="6" t="s">
        <v>3</v>
      </c>
      <c r="Q30" s="6">
        <v>4</v>
      </c>
      <c r="R30" s="6" t="s">
        <v>3</v>
      </c>
      <c r="S30" s="6">
        <v>1</v>
      </c>
      <c r="T30" s="6" t="s">
        <v>3</v>
      </c>
      <c r="U30" s="6" t="s">
        <v>3</v>
      </c>
      <c r="V30" s="6" t="s">
        <v>3</v>
      </c>
      <c r="W30" s="6" t="s">
        <v>3</v>
      </c>
      <c r="X30" s="6" t="s">
        <v>3</v>
      </c>
      <c r="Y30" s="6" t="s">
        <v>1123</v>
      </c>
      <c r="Z30" s="6" t="s">
        <v>3</v>
      </c>
      <c r="AA30" s="6" t="s">
        <v>3</v>
      </c>
      <c r="AB30" s="6" t="s">
        <v>3</v>
      </c>
      <c r="AC30" s="6" t="s">
        <v>3</v>
      </c>
      <c r="AD30" s="6" t="s">
        <v>1124</v>
      </c>
      <c r="AE30" s="6" t="s">
        <v>1123</v>
      </c>
      <c r="AF30" s="6" t="s">
        <v>3</v>
      </c>
      <c r="AG30" s="6" t="s">
        <v>1123</v>
      </c>
      <c r="AH30" s="6" t="s">
        <v>1123</v>
      </c>
      <c r="AI30" s="6" t="s">
        <v>3</v>
      </c>
      <c r="AJ30" s="6" t="s">
        <v>3</v>
      </c>
      <c r="AK30" s="6" t="s">
        <v>3</v>
      </c>
      <c r="AL30" s="154" t="s">
        <v>55</v>
      </c>
      <c r="AM30" s="6" t="s">
        <v>54</v>
      </c>
      <c r="AN30" s="154" t="s">
        <v>55</v>
      </c>
      <c r="AO30" s="154" t="s">
        <v>55</v>
      </c>
      <c r="AP30" s="154" t="s">
        <v>55</v>
      </c>
      <c r="AQ30" s="9" t="s">
        <v>2014</v>
      </c>
      <c r="AR30" s="155" t="s">
        <v>1800</v>
      </c>
    </row>
    <row r="31" spans="1:44" ht="15">
      <c r="A31" s="9" t="s">
        <v>39</v>
      </c>
      <c r="B31" s="6" t="s">
        <v>1</v>
      </c>
      <c r="C31" s="6" t="s">
        <v>1192</v>
      </c>
      <c r="D31" s="6">
        <v>8</v>
      </c>
      <c r="E31" s="6">
        <v>6</v>
      </c>
      <c r="F31" s="6" t="s">
        <v>14</v>
      </c>
      <c r="G31" s="6" t="s">
        <v>1113</v>
      </c>
      <c r="H31" s="6" t="s">
        <v>3</v>
      </c>
      <c r="I31" s="6">
        <v>64</v>
      </c>
      <c r="J31" s="6">
        <v>128</v>
      </c>
      <c r="K31" s="6" t="s">
        <v>4</v>
      </c>
      <c r="L31" s="6" t="s">
        <v>25</v>
      </c>
      <c r="M31" s="6" t="s">
        <v>40</v>
      </c>
      <c r="N31" s="6" t="s">
        <v>3</v>
      </c>
      <c r="O31" s="6" t="s">
        <v>3</v>
      </c>
      <c r="P31" s="6" t="s">
        <v>3</v>
      </c>
      <c r="Q31" s="6" t="s">
        <v>3</v>
      </c>
      <c r="R31" s="6" t="s">
        <v>3</v>
      </c>
      <c r="S31" s="6">
        <v>1</v>
      </c>
      <c r="T31" s="6" t="s">
        <v>3</v>
      </c>
      <c r="U31" s="6" t="s">
        <v>3</v>
      </c>
      <c r="V31" s="6" t="s">
        <v>3</v>
      </c>
      <c r="W31" s="6" t="s">
        <v>3</v>
      </c>
      <c r="X31" s="6" t="s">
        <v>3</v>
      </c>
      <c r="Y31" s="6" t="s">
        <v>3</v>
      </c>
      <c r="Z31" s="6" t="s">
        <v>3</v>
      </c>
      <c r="AA31" s="6" t="s">
        <v>3</v>
      </c>
      <c r="AB31" s="6" t="s">
        <v>3</v>
      </c>
      <c r="AC31" s="6" t="s">
        <v>3</v>
      </c>
      <c r="AD31" s="6" t="s">
        <v>1123</v>
      </c>
      <c r="AE31" s="6" t="s">
        <v>1123</v>
      </c>
      <c r="AF31" s="6" t="s">
        <v>3</v>
      </c>
      <c r="AG31" s="6" t="s">
        <v>3</v>
      </c>
      <c r="AH31" s="6" t="s">
        <v>3</v>
      </c>
      <c r="AI31" s="6" t="s">
        <v>3</v>
      </c>
      <c r="AJ31" s="6" t="s">
        <v>3</v>
      </c>
      <c r="AK31" s="6" t="s">
        <v>3</v>
      </c>
      <c r="AL31" s="154" t="s">
        <v>55</v>
      </c>
      <c r="AM31" s="154" t="s">
        <v>55</v>
      </c>
      <c r="AN31" s="6" t="s">
        <v>3</v>
      </c>
      <c r="AO31" s="154" t="s">
        <v>55</v>
      </c>
      <c r="AP31" s="6" t="s">
        <v>3</v>
      </c>
      <c r="AQ31" s="9" t="s">
        <v>2015</v>
      </c>
      <c r="AR31" s="9" t="s">
        <v>41</v>
      </c>
    </row>
    <row r="32" spans="1:44" ht="15">
      <c r="A32" s="9" t="s">
        <v>42</v>
      </c>
      <c r="B32" s="6" t="s">
        <v>1</v>
      </c>
      <c r="C32" s="6" t="s">
        <v>1192</v>
      </c>
      <c r="D32" s="6">
        <v>8</v>
      </c>
      <c r="E32" s="6">
        <v>6</v>
      </c>
      <c r="F32" s="6" t="s">
        <v>14</v>
      </c>
      <c r="G32" s="6" t="s">
        <v>1114</v>
      </c>
      <c r="H32" s="6" t="s">
        <v>3</v>
      </c>
      <c r="I32" s="6">
        <v>128</v>
      </c>
      <c r="J32" s="6">
        <v>256</v>
      </c>
      <c r="K32" s="6" t="s">
        <v>4</v>
      </c>
      <c r="L32" s="6" t="s">
        <v>25</v>
      </c>
      <c r="M32" s="6" t="s">
        <v>40</v>
      </c>
      <c r="N32" s="6" t="s">
        <v>3</v>
      </c>
      <c r="O32" s="6">
        <v>3</v>
      </c>
      <c r="P32" s="6" t="s">
        <v>3</v>
      </c>
      <c r="Q32" s="6">
        <v>3</v>
      </c>
      <c r="R32" s="6" t="s">
        <v>3</v>
      </c>
      <c r="S32" s="6">
        <v>1</v>
      </c>
      <c r="T32" s="6" t="s">
        <v>3</v>
      </c>
      <c r="U32" s="6" t="s">
        <v>3</v>
      </c>
      <c r="V32" s="6" t="s">
        <v>3</v>
      </c>
      <c r="W32" s="6" t="s">
        <v>3</v>
      </c>
      <c r="X32" s="6" t="s">
        <v>1123</v>
      </c>
      <c r="Y32" s="6" t="s">
        <v>3</v>
      </c>
      <c r="Z32" s="6" t="s">
        <v>3</v>
      </c>
      <c r="AA32" s="6" t="s">
        <v>3</v>
      </c>
      <c r="AB32" s="6" t="s">
        <v>3</v>
      </c>
      <c r="AC32" s="6" t="s">
        <v>3</v>
      </c>
      <c r="AD32" s="6" t="s">
        <v>1124</v>
      </c>
      <c r="AE32" s="6" t="s">
        <v>1123</v>
      </c>
      <c r="AF32" s="6" t="s">
        <v>3</v>
      </c>
      <c r="AG32" s="6" t="s">
        <v>3</v>
      </c>
      <c r="AH32" s="6" t="s">
        <v>3</v>
      </c>
      <c r="AI32" s="6" t="s">
        <v>3</v>
      </c>
      <c r="AJ32" s="6" t="s">
        <v>3</v>
      </c>
      <c r="AK32" s="6" t="s">
        <v>3</v>
      </c>
      <c r="AL32" s="154" t="s">
        <v>55</v>
      </c>
      <c r="AM32" s="6" t="s">
        <v>54</v>
      </c>
      <c r="AN32" s="6" t="s">
        <v>3</v>
      </c>
      <c r="AO32" s="154" t="s">
        <v>55</v>
      </c>
      <c r="AP32" s="6" t="s">
        <v>3</v>
      </c>
      <c r="AQ32" s="9" t="s">
        <v>2015</v>
      </c>
      <c r="AR32" s="9"/>
    </row>
    <row r="33" spans="1:44" s="114" customFormat="1" ht="15">
      <c r="A33" s="124" t="s">
        <v>1505</v>
      </c>
      <c r="B33" s="114" t="s">
        <v>1</v>
      </c>
      <c r="C33" s="114" t="s">
        <v>1192</v>
      </c>
      <c r="D33" s="114">
        <v>14</v>
      </c>
      <c r="E33" s="114">
        <v>12</v>
      </c>
      <c r="F33" s="114" t="s">
        <v>24</v>
      </c>
      <c r="G33" s="114" t="s">
        <v>1115</v>
      </c>
      <c r="H33" s="114" t="s">
        <v>15</v>
      </c>
      <c r="I33" s="114">
        <v>256</v>
      </c>
      <c r="J33" s="114" t="s">
        <v>1731</v>
      </c>
      <c r="K33" s="114" t="s">
        <v>234</v>
      </c>
      <c r="L33" s="114" t="s">
        <v>34</v>
      </c>
      <c r="M33" s="114" t="s">
        <v>17</v>
      </c>
      <c r="N33" s="114" t="s">
        <v>3</v>
      </c>
      <c r="O33" s="114">
        <v>11</v>
      </c>
      <c r="P33" s="114" t="s">
        <v>3</v>
      </c>
      <c r="Q33" s="114">
        <v>11</v>
      </c>
      <c r="R33" s="114" t="s">
        <v>3</v>
      </c>
      <c r="S33" s="114" t="s">
        <v>3</v>
      </c>
      <c r="T33" s="114" t="s">
        <v>3</v>
      </c>
      <c r="U33" s="114" t="s">
        <v>3</v>
      </c>
      <c r="V33" s="114" t="s">
        <v>3</v>
      </c>
      <c r="W33" s="114" t="s">
        <v>1513</v>
      </c>
      <c r="X33" s="114" t="s">
        <v>3</v>
      </c>
      <c r="Y33" s="114" t="s">
        <v>3</v>
      </c>
      <c r="Z33" s="114" t="s">
        <v>3</v>
      </c>
      <c r="AA33" s="114" t="s">
        <v>3</v>
      </c>
      <c r="AB33" s="114" t="s">
        <v>3</v>
      </c>
      <c r="AC33" s="114" t="s">
        <v>3</v>
      </c>
      <c r="AD33" s="114">
        <v>2</v>
      </c>
      <c r="AE33" s="114">
        <v>1</v>
      </c>
      <c r="AF33" s="114" t="s">
        <v>3</v>
      </c>
      <c r="AG33" s="114">
        <v>1</v>
      </c>
      <c r="AH33" s="114">
        <v>1</v>
      </c>
      <c r="AI33" s="114" t="s">
        <v>3</v>
      </c>
      <c r="AJ33" s="114" t="s">
        <v>3</v>
      </c>
      <c r="AK33" s="114" t="s">
        <v>3</v>
      </c>
      <c r="AL33" s="156" t="s">
        <v>55</v>
      </c>
      <c r="AM33" s="6" t="s">
        <v>54</v>
      </c>
      <c r="AN33" s="114" t="s">
        <v>3</v>
      </c>
      <c r="AO33" s="156" t="s">
        <v>55</v>
      </c>
      <c r="AP33" s="114" t="s">
        <v>3</v>
      </c>
      <c r="AQ33" s="124" t="s">
        <v>2016</v>
      </c>
      <c r="AR33" s="124" t="s">
        <v>1821</v>
      </c>
    </row>
    <row r="34" spans="1:44" s="111" customFormat="1" ht="15">
      <c r="A34" s="158" t="s">
        <v>1839</v>
      </c>
      <c r="B34" s="12" t="s">
        <v>44</v>
      </c>
      <c r="C34" s="12" t="s">
        <v>1130</v>
      </c>
      <c r="D34" s="12">
        <v>14</v>
      </c>
      <c r="E34" s="12">
        <v>12</v>
      </c>
      <c r="F34" s="12" t="s">
        <v>24</v>
      </c>
      <c r="G34" s="12" t="s">
        <v>1115</v>
      </c>
      <c r="H34" s="12" t="s">
        <v>15</v>
      </c>
      <c r="I34" s="12" t="s">
        <v>1846</v>
      </c>
      <c r="J34" s="12" t="s">
        <v>1731</v>
      </c>
      <c r="K34" s="12" t="s">
        <v>16</v>
      </c>
      <c r="L34" s="12" t="s">
        <v>34</v>
      </c>
      <c r="M34" s="12" t="s">
        <v>40</v>
      </c>
      <c r="N34" s="12" t="s">
        <v>3</v>
      </c>
      <c r="O34" s="12">
        <f>8</f>
        <v>8</v>
      </c>
      <c r="P34" s="12" t="s">
        <v>3</v>
      </c>
      <c r="Q34" s="12">
        <f>8</f>
        <v>8</v>
      </c>
      <c r="R34" s="12" t="s">
        <v>3</v>
      </c>
      <c r="S34" s="12">
        <f>2</f>
        <v>2</v>
      </c>
      <c r="T34" s="12" t="s">
        <v>3</v>
      </c>
      <c r="U34" s="12">
        <f>1</f>
        <v>1</v>
      </c>
      <c r="V34" s="12" t="s">
        <v>1835</v>
      </c>
      <c r="W34" s="12" t="s">
        <v>1836</v>
      </c>
      <c r="X34" s="12" t="s">
        <v>1124</v>
      </c>
      <c r="Y34" s="12" t="s">
        <v>3</v>
      </c>
      <c r="Z34" s="12" t="s">
        <v>3</v>
      </c>
      <c r="AA34" s="12" t="s">
        <v>1126</v>
      </c>
      <c r="AB34" s="12" t="s">
        <v>3</v>
      </c>
      <c r="AC34" s="12" t="s">
        <v>1125</v>
      </c>
      <c r="AD34" s="12" t="s">
        <v>1837</v>
      </c>
      <c r="AE34" s="12" t="s">
        <v>1125</v>
      </c>
      <c r="AF34" s="12" t="s">
        <v>3</v>
      </c>
      <c r="AG34" s="12" t="s">
        <v>1123</v>
      </c>
      <c r="AH34" s="12" t="s">
        <v>1123</v>
      </c>
      <c r="AI34" s="12" t="s">
        <v>3</v>
      </c>
      <c r="AJ34" s="12" t="s">
        <v>3</v>
      </c>
      <c r="AK34" s="12" t="s">
        <v>3</v>
      </c>
      <c r="AL34" s="159" t="s">
        <v>55</v>
      </c>
      <c r="AM34" s="12" t="s">
        <v>54</v>
      </c>
      <c r="AN34" s="159" t="s">
        <v>55</v>
      </c>
      <c r="AO34" s="159" t="s">
        <v>55</v>
      </c>
      <c r="AP34" s="12" t="s">
        <v>3</v>
      </c>
      <c r="AQ34" s="158" t="s">
        <v>2017</v>
      </c>
      <c r="AR34" s="158" t="s">
        <v>1838</v>
      </c>
    </row>
    <row r="35" spans="1:44" s="111" customFormat="1" ht="15">
      <c r="A35" s="158" t="s">
        <v>1834</v>
      </c>
      <c r="B35" s="12" t="s">
        <v>44</v>
      </c>
      <c r="C35" s="12" t="s">
        <v>1130</v>
      </c>
      <c r="D35" s="12">
        <v>14</v>
      </c>
      <c r="E35" s="12">
        <v>12</v>
      </c>
      <c r="F35" s="12" t="s">
        <v>24</v>
      </c>
      <c r="G35" s="12" t="s">
        <v>1116</v>
      </c>
      <c r="H35" s="12" t="s">
        <v>15</v>
      </c>
      <c r="I35" s="12" t="s">
        <v>1916</v>
      </c>
      <c r="J35" s="12" t="s">
        <v>1731</v>
      </c>
      <c r="K35" s="12" t="s">
        <v>16</v>
      </c>
      <c r="L35" s="12" t="s">
        <v>34</v>
      </c>
      <c r="M35" s="12" t="s">
        <v>40</v>
      </c>
      <c r="N35" s="12" t="s">
        <v>3</v>
      </c>
      <c r="O35" s="12">
        <f>8</f>
        <v>8</v>
      </c>
      <c r="P35" s="12" t="s">
        <v>3</v>
      </c>
      <c r="Q35" s="12">
        <f>8</f>
        <v>8</v>
      </c>
      <c r="R35" s="12" t="s">
        <v>3</v>
      </c>
      <c r="S35" s="12">
        <f>2</f>
        <v>2</v>
      </c>
      <c r="T35" s="12" t="s">
        <v>3</v>
      </c>
      <c r="U35" s="12">
        <f>1</f>
        <v>1</v>
      </c>
      <c r="V35" s="12" t="s">
        <v>1835</v>
      </c>
      <c r="W35" s="12" t="s">
        <v>1836</v>
      </c>
      <c r="X35" s="12" t="s">
        <v>1124</v>
      </c>
      <c r="Y35" s="12" t="s">
        <v>3</v>
      </c>
      <c r="Z35" s="12" t="s">
        <v>3</v>
      </c>
      <c r="AA35" s="12" t="s">
        <v>1126</v>
      </c>
      <c r="AB35" s="12" t="s">
        <v>3</v>
      </c>
      <c r="AC35" s="12" t="s">
        <v>1125</v>
      </c>
      <c r="AD35" s="12" t="s">
        <v>1837</v>
      </c>
      <c r="AE35" s="12" t="s">
        <v>1125</v>
      </c>
      <c r="AF35" s="12" t="s">
        <v>3</v>
      </c>
      <c r="AG35" s="12" t="s">
        <v>1123</v>
      </c>
      <c r="AH35" s="12" t="s">
        <v>1123</v>
      </c>
      <c r="AI35" s="12" t="s">
        <v>3</v>
      </c>
      <c r="AJ35" s="12" t="s">
        <v>3</v>
      </c>
      <c r="AK35" s="12" t="s">
        <v>3</v>
      </c>
      <c r="AL35" s="159" t="s">
        <v>55</v>
      </c>
      <c r="AM35" s="12" t="s">
        <v>54</v>
      </c>
      <c r="AN35" s="159" t="s">
        <v>55</v>
      </c>
      <c r="AO35" s="159" t="s">
        <v>55</v>
      </c>
      <c r="AP35" s="12" t="s">
        <v>3</v>
      </c>
      <c r="AQ35" s="158" t="s">
        <v>2017</v>
      </c>
      <c r="AR35" s="158" t="s">
        <v>1838</v>
      </c>
    </row>
    <row r="36" spans="1:44" ht="15">
      <c r="A36" s="9" t="s">
        <v>46</v>
      </c>
      <c r="B36" s="6" t="s">
        <v>1</v>
      </c>
      <c r="C36" s="6" t="s">
        <v>1192</v>
      </c>
      <c r="D36" s="6">
        <v>14</v>
      </c>
      <c r="E36" s="6">
        <v>12</v>
      </c>
      <c r="F36" s="6" t="s">
        <v>2</v>
      </c>
      <c r="G36" s="6" t="s">
        <v>1113</v>
      </c>
      <c r="H36" s="6" t="s">
        <v>3</v>
      </c>
      <c r="I36" s="6">
        <v>72</v>
      </c>
      <c r="J36" s="6" t="s">
        <v>3</v>
      </c>
      <c r="K36" s="6" t="s">
        <v>4</v>
      </c>
      <c r="L36" s="6" t="s">
        <v>25</v>
      </c>
      <c r="M36" s="6" t="s">
        <v>5</v>
      </c>
      <c r="N36" s="6" t="s">
        <v>3</v>
      </c>
      <c r="O36" s="6" t="s">
        <v>3</v>
      </c>
      <c r="P36" s="6" t="s">
        <v>3</v>
      </c>
      <c r="Q36" s="6" t="s">
        <v>3</v>
      </c>
      <c r="R36" s="6" t="s">
        <v>3</v>
      </c>
      <c r="S36" s="6" t="s">
        <v>3</v>
      </c>
      <c r="T36" s="6" t="s">
        <v>3</v>
      </c>
      <c r="U36" s="6" t="s">
        <v>3</v>
      </c>
      <c r="V36" s="6" t="s">
        <v>3</v>
      </c>
      <c r="W36" s="6" t="s">
        <v>3</v>
      </c>
      <c r="X36" s="6" t="s">
        <v>3</v>
      </c>
      <c r="Y36" s="6" t="s">
        <v>3</v>
      </c>
      <c r="Z36" s="6" t="s">
        <v>3</v>
      </c>
      <c r="AA36" s="6" t="s">
        <v>3</v>
      </c>
      <c r="AB36" s="6" t="s">
        <v>3</v>
      </c>
      <c r="AC36" s="6" t="s">
        <v>3</v>
      </c>
      <c r="AD36" s="6" t="s">
        <v>1123</v>
      </c>
      <c r="AE36" s="6" t="s">
        <v>3</v>
      </c>
      <c r="AF36" s="6" t="s">
        <v>3</v>
      </c>
      <c r="AG36" s="6" t="s">
        <v>3</v>
      </c>
      <c r="AH36" s="6" t="s">
        <v>3</v>
      </c>
      <c r="AI36" s="6" t="s">
        <v>3</v>
      </c>
      <c r="AJ36" s="6" t="s">
        <v>3</v>
      </c>
      <c r="AK36" s="6" t="s">
        <v>3</v>
      </c>
      <c r="AL36" s="6" t="s">
        <v>3</v>
      </c>
      <c r="AM36" s="6" t="s">
        <v>3</v>
      </c>
      <c r="AN36" s="6" t="s">
        <v>3</v>
      </c>
      <c r="AO36" s="6" t="s">
        <v>3</v>
      </c>
      <c r="AP36" s="6" t="s">
        <v>3</v>
      </c>
      <c r="AQ36" s="9" t="s">
        <v>2018</v>
      </c>
      <c r="AR36" s="9"/>
    </row>
    <row r="37" spans="1:44" ht="15">
      <c r="A37" s="9" t="s">
        <v>47</v>
      </c>
      <c r="B37" s="6" t="s">
        <v>1</v>
      </c>
      <c r="C37" s="6" t="s">
        <v>1192</v>
      </c>
      <c r="D37" s="6">
        <v>14</v>
      </c>
      <c r="E37" s="6">
        <v>12</v>
      </c>
      <c r="F37" s="6" t="s">
        <v>2</v>
      </c>
      <c r="G37" s="6" t="s">
        <v>1113</v>
      </c>
      <c r="H37" s="6" t="s">
        <v>3</v>
      </c>
      <c r="I37" s="6">
        <v>67</v>
      </c>
      <c r="J37" s="6" t="s">
        <v>3</v>
      </c>
      <c r="K37" s="6" t="s">
        <v>4</v>
      </c>
      <c r="L37" s="6" t="s">
        <v>25</v>
      </c>
      <c r="M37" s="6" t="s">
        <v>11</v>
      </c>
      <c r="N37" s="6" t="s">
        <v>3</v>
      </c>
      <c r="O37" s="6">
        <v>4</v>
      </c>
      <c r="P37" s="6">
        <v>4</v>
      </c>
      <c r="Q37" s="6" t="s">
        <v>3</v>
      </c>
      <c r="R37" s="6" t="s">
        <v>3</v>
      </c>
      <c r="S37" s="6">
        <v>2</v>
      </c>
      <c r="T37" s="6" t="s">
        <v>3</v>
      </c>
      <c r="U37" s="6" t="s">
        <v>3</v>
      </c>
      <c r="V37" s="6" t="s">
        <v>3</v>
      </c>
      <c r="W37" s="6" t="s">
        <v>3</v>
      </c>
      <c r="X37" s="6" t="s">
        <v>3</v>
      </c>
      <c r="Y37" s="6" t="s">
        <v>3</v>
      </c>
      <c r="Z37" s="6" t="s">
        <v>3</v>
      </c>
      <c r="AA37" s="6" t="s">
        <v>3</v>
      </c>
      <c r="AB37" s="6" t="s">
        <v>3</v>
      </c>
      <c r="AC37" s="6" t="s">
        <v>3</v>
      </c>
      <c r="AD37" s="6" t="s">
        <v>1123</v>
      </c>
      <c r="AE37" s="6" t="s">
        <v>3</v>
      </c>
      <c r="AF37" s="6" t="s">
        <v>3</v>
      </c>
      <c r="AG37" s="6" t="s">
        <v>3</v>
      </c>
      <c r="AH37" s="6" t="s">
        <v>3</v>
      </c>
      <c r="AI37" s="6" t="s">
        <v>3</v>
      </c>
      <c r="AJ37" s="6" t="s">
        <v>3</v>
      </c>
      <c r="AK37" s="6" t="s">
        <v>3</v>
      </c>
      <c r="AL37" s="6" t="s">
        <v>3</v>
      </c>
      <c r="AM37" s="6" t="s">
        <v>54</v>
      </c>
      <c r="AN37" s="6" t="s">
        <v>3</v>
      </c>
      <c r="AO37" s="6" t="s">
        <v>3</v>
      </c>
      <c r="AP37" s="6" t="s">
        <v>3</v>
      </c>
      <c r="AQ37" s="9" t="s">
        <v>2018</v>
      </c>
      <c r="AR37" s="9"/>
    </row>
    <row r="38" spans="1:44" ht="15">
      <c r="A38" s="9" t="s">
        <v>48</v>
      </c>
      <c r="B38" s="6" t="s">
        <v>1</v>
      </c>
      <c r="C38" s="6" t="s">
        <v>1192</v>
      </c>
      <c r="D38" s="6">
        <v>14</v>
      </c>
      <c r="E38" s="6">
        <v>12</v>
      </c>
      <c r="F38" s="6" t="s">
        <v>2</v>
      </c>
      <c r="G38" s="6" t="s">
        <v>1113</v>
      </c>
      <c r="H38" s="6" t="s">
        <v>3</v>
      </c>
      <c r="I38" s="6">
        <v>67</v>
      </c>
      <c r="J38" s="6">
        <v>64</v>
      </c>
      <c r="K38" s="6" t="s">
        <v>4</v>
      </c>
      <c r="L38" s="6" t="s">
        <v>25</v>
      </c>
      <c r="M38" s="6" t="s">
        <v>11</v>
      </c>
      <c r="N38" s="6" t="s">
        <v>3</v>
      </c>
      <c r="O38" s="6">
        <v>4</v>
      </c>
      <c r="P38" s="6">
        <v>4</v>
      </c>
      <c r="Q38" s="6" t="s">
        <v>3</v>
      </c>
      <c r="R38" s="6" t="s">
        <v>3</v>
      </c>
      <c r="S38" s="6">
        <v>2</v>
      </c>
      <c r="T38" s="6" t="s">
        <v>3</v>
      </c>
      <c r="U38" s="6" t="s">
        <v>3</v>
      </c>
      <c r="V38" s="6" t="s">
        <v>3</v>
      </c>
      <c r="W38" s="6" t="s">
        <v>3</v>
      </c>
      <c r="X38" s="6" t="s">
        <v>3</v>
      </c>
      <c r="Y38" s="6" t="s">
        <v>3</v>
      </c>
      <c r="Z38" s="6" t="s">
        <v>3</v>
      </c>
      <c r="AA38" s="6" t="s">
        <v>3</v>
      </c>
      <c r="AB38" s="6" t="s">
        <v>3</v>
      </c>
      <c r="AC38" s="6" t="s">
        <v>3</v>
      </c>
      <c r="AD38" s="6" t="s">
        <v>1123</v>
      </c>
      <c r="AE38" s="6" t="s">
        <v>3</v>
      </c>
      <c r="AF38" s="6" t="s">
        <v>3</v>
      </c>
      <c r="AG38" s="6" t="s">
        <v>3</v>
      </c>
      <c r="AH38" s="6" t="s">
        <v>3</v>
      </c>
      <c r="AI38" s="6" t="s">
        <v>3</v>
      </c>
      <c r="AJ38" s="6" t="s">
        <v>3</v>
      </c>
      <c r="AK38" s="6" t="s">
        <v>3</v>
      </c>
      <c r="AL38" s="6" t="s">
        <v>3</v>
      </c>
      <c r="AM38" s="6" t="s">
        <v>54</v>
      </c>
      <c r="AN38" s="6" t="s">
        <v>3</v>
      </c>
      <c r="AO38" s="6" t="s">
        <v>3</v>
      </c>
      <c r="AP38" s="6" t="s">
        <v>3</v>
      </c>
      <c r="AQ38" s="9" t="s">
        <v>2018</v>
      </c>
      <c r="AR38" s="9"/>
    </row>
    <row r="39" spans="1:44" ht="15">
      <c r="A39" s="9" t="s">
        <v>49</v>
      </c>
      <c r="B39" s="6" t="s">
        <v>1</v>
      </c>
      <c r="C39" s="6" t="s">
        <v>1192</v>
      </c>
      <c r="D39" s="6">
        <v>14</v>
      </c>
      <c r="E39" s="6">
        <v>12</v>
      </c>
      <c r="F39" s="6" t="s">
        <v>24</v>
      </c>
      <c r="G39" s="6" t="s">
        <v>1114</v>
      </c>
      <c r="H39" s="6" t="s">
        <v>15</v>
      </c>
      <c r="I39" s="6">
        <v>128</v>
      </c>
      <c r="J39" s="6" t="s">
        <v>1731</v>
      </c>
      <c r="K39" s="6" t="s">
        <v>16</v>
      </c>
      <c r="L39" s="6" t="s">
        <v>25</v>
      </c>
      <c r="M39" s="6" t="s">
        <v>17</v>
      </c>
      <c r="N39" s="6" t="s">
        <v>3</v>
      </c>
      <c r="O39" s="6">
        <v>2</v>
      </c>
      <c r="P39" s="6" t="s">
        <v>3</v>
      </c>
      <c r="Q39" s="6">
        <v>8</v>
      </c>
      <c r="R39" s="6" t="s">
        <v>3</v>
      </c>
      <c r="S39" s="6">
        <v>2</v>
      </c>
      <c r="T39" s="6" t="s">
        <v>3</v>
      </c>
      <c r="U39" s="6" t="s">
        <v>3</v>
      </c>
      <c r="V39" s="6" t="s">
        <v>1828</v>
      </c>
      <c r="W39" s="6" t="s">
        <v>1827</v>
      </c>
      <c r="X39" s="6" t="s">
        <v>3</v>
      </c>
      <c r="Y39" s="6" t="s">
        <v>3</v>
      </c>
      <c r="Z39" s="6" t="s">
        <v>3</v>
      </c>
      <c r="AA39" s="6" t="s">
        <v>1122</v>
      </c>
      <c r="AB39" s="6" t="s">
        <v>1123</v>
      </c>
      <c r="AC39" s="6" t="s">
        <v>1124</v>
      </c>
      <c r="AD39" s="6" t="s">
        <v>1124</v>
      </c>
      <c r="AE39" s="6" t="s">
        <v>1123</v>
      </c>
      <c r="AF39" s="6" t="s">
        <v>3</v>
      </c>
      <c r="AG39" s="6" t="s">
        <v>3</v>
      </c>
      <c r="AH39" s="6" t="s">
        <v>1123</v>
      </c>
      <c r="AI39" s="6" t="s">
        <v>3</v>
      </c>
      <c r="AJ39" s="6" t="s">
        <v>3</v>
      </c>
      <c r="AK39" s="6" t="s">
        <v>3</v>
      </c>
      <c r="AL39" s="154" t="s">
        <v>55</v>
      </c>
      <c r="AM39" s="6" t="s">
        <v>54</v>
      </c>
      <c r="AN39" s="6" t="s">
        <v>3</v>
      </c>
      <c r="AO39" s="154" t="s">
        <v>55</v>
      </c>
      <c r="AP39" s="6" t="s">
        <v>3</v>
      </c>
      <c r="AQ39" s="9" t="s">
        <v>2018</v>
      </c>
      <c r="AR39" s="155" t="s">
        <v>1799</v>
      </c>
    </row>
    <row r="40" spans="1:44" s="12" customFormat="1" ht="15">
      <c r="A40" s="158" t="s">
        <v>1506</v>
      </c>
      <c r="B40" s="12" t="s">
        <v>44</v>
      </c>
      <c r="C40" s="12" t="s">
        <v>1130</v>
      </c>
      <c r="D40" s="12">
        <v>14</v>
      </c>
      <c r="E40" s="12">
        <v>12</v>
      </c>
      <c r="F40" s="12" t="s">
        <v>24</v>
      </c>
      <c r="G40" s="12" t="s">
        <v>1114</v>
      </c>
      <c r="H40" s="12" t="s">
        <v>15</v>
      </c>
      <c r="I40" s="12">
        <v>256</v>
      </c>
      <c r="J40" s="12">
        <v>256</v>
      </c>
      <c r="K40" s="12" t="s">
        <v>16</v>
      </c>
      <c r="L40" s="12" t="s">
        <v>34</v>
      </c>
      <c r="M40" s="12" t="s">
        <v>1507</v>
      </c>
      <c r="N40" s="12" t="s">
        <v>3</v>
      </c>
      <c r="O40" s="12">
        <v>11</v>
      </c>
      <c r="P40" s="12" t="s">
        <v>3</v>
      </c>
      <c r="Q40" s="12">
        <v>11</v>
      </c>
      <c r="R40" s="12" t="s">
        <v>3</v>
      </c>
      <c r="S40" s="12">
        <v>2</v>
      </c>
      <c r="T40" s="12" t="s">
        <v>3</v>
      </c>
      <c r="U40" s="12" t="s">
        <v>3</v>
      </c>
      <c r="V40" s="12" t="s">
        <v>1828</v>
      </c>
      <c r="W40" s="12" t="s">
        <v>1513</v>
      </c>
      <c r="X40" s="12">
        <v>2</v>
      </c>
      <c r="Y40" s="12" t="s">
        <v>3</v>
      </c>
      <c r="Z40" s="12" t="s">
        <v>1123</v>
      </c>
      <c r="AA40" s="12" t="s">
        <v>3</v>
      </c>
      <c r="AB40" s="12" t="s">
        <v>1122</v>
      </c>
      <c r="AC40" s="12">
        <v>2</v>
      </c>
      <c r="AD40" s="12">
        <v>2</v>
      </c>
      <c r="AE40" s="12">
        <v>1</v>
      </c>
      <c r="AF40" s="12" t="s">
        <v>3</v>
      </c>
      <c r="AG40" s="12">
        <v>1</v>
      </c>
      <c r="AH40" s="12">
        <v>1</v>
      </c>
      <c r="AI40" s="12" t="s">
        <v>3</v>
      </c>
      <c r="AJ40" s="12" t="s">
        <v>3</v>
      </c>
      <c r="AK40" s="12" t="s">
        <v>3</v>
      </c>
      <c r="AL40" s="159" t="s">
        <v>55</v>
      </c>
      <c r="AM40" s="12" t="s">
        <v>54</v>
      </c>
      <c r="AN40" s="12" t="s">
        <v>3</v>
      </c>
      <c r="AO40" s="159" t="s">
        <v>55</v>
      </c>
      <c r="AP40" s="12" t="s">
        <v>3</v>
      </c>
      <c r="AQ40" s="158" t="s">
        <v>1508</v>
      </c>
      <c r="AR40" s="158"/>
    </row>
    <row r="41" spans="1:44" ht="15">
      <c r="A41" s="9" t="s">
        <v>50</v>
      </c>
      <c r="B41" s="6" t="s">
        <v>1</v>
      </c>
      <c r="C41" s="6" t="s">
        <v>1192</v>
      </c>
      <c r="D41" s="6">
        <v>14</v>
      </c>
      <c r="E41" s="6">
        <v>12</v>
      </c>
      <c r="F41" s="6" t="s">
        <v>14</v>
      </c>
      <c r="G41" s="6" t="s">
        <v>1113</v>
      </c>
      <c r="H41" s="6" t="s">
        <v>3</v>
      </c>
      <c r="I41" s="6">
        <v>64</v>
      </c>
      <c r="J41" s="6" t="s">
        <v>3</v>
      </c>
      <c r="K41" s="6" t="s">
        <v>27</v>
      </c>
      <c r="L41" s="6" t="s">
        <v>25</v>
      </c>
      <c r="M41" s="6" t="s">
        <v>45</v>
      </c>
      <c r="N41" s="6" t="s">
        <v>3</v>
      </c>
      <c r="O41" s="6" t="s">
        <v>3</v>
      </c>
      <c r="P41" s="6" t="s">
        <v>3</v>
      </c>
      <c r="Q41" s="6" t="s">
        <v>3</v>
      </c>
      <c r="R41" s="6" t="s">
        <v>3</v>
      </c>
      <c r="S41" s="6">
        <v>2</v>
      </c>
      <c r="T41" s="6" t="s">
        <v>3</v>
      </c>
      <c r="U41" s="6" t="s">
        <v>3</v>
      </c>
      <c r="V41" s="6" t="s">
        <v>3</v>
      </c>
      <c r="W41" s="6" t="s">
        <v>3</v>
      </c>
      <c r="X41" s="6" t="s">
        <v>3</v>
      </c>
      <c r="Y41" s="6" t="s">
        <v>3</v>
      </c>
      <c r="Z41" s="6" t="s">
        <v>3</v>
      </c>
      <c r="AA41" s="6" t="s">
        <v>3</v>
      </c>
      <c r="AB41" s="6" t="s">
        <v>3</v>
      </c>
      <c r="AC41" s="6" t="s">
        <v>3</v>
      </c>
      <c r="AD41" s="6" t="s">
        <v>1123</v>
      </c>
      <c r="AE41" s="6" t="s">
        <v>1123</v>
      </c>
      <c r="AF41" s="6" t="s">
        <v>3</v>
      </c>
      <c r="AG41" s="6" t="s">
        <v>3</v>
      </c>
      <c r="AH41" s="6" t="s">
        <v>3</v>
      </c>
      <c r="AI41" s="6" t="s">
        <v>3</v>
      </c>
      <c r="AJ41" s="6" t="s">
        <v>3</v>
      </c>
      <c r="AK41" s="6" t="s">
        <v>3</v>
      </c>
      <c r="AL41" s="154" t="s">
        <v>55</v>
      </c>
      <c r="AM41" s="6" t="s">
        <v>3</v>
      </c>
      <c r="AN41" s="154" t="s">
        <v>55</v>
      </c>
      <c r="AO41" s="154" t="s">
        <v>55</v>
      </c>
      <c r="AP41" s="6" t="s">
        <v>3</v>
      </c>
      <c r="AQ41" s="9" t="s">
        <v>2017</v>
      </c>
      <c r="AR41" s="9"/>
    </row>
    <row r="42" spans="1:44" s="12" customFormat="1" ht="15">
      <c r="A42" s="158" t="s">
        <v>1509</v>
      </c>
      <c r="B42" s="12" t="s">
        <v>1</v>
      </c>
      <c r="C42" s="12" t="s">
        <v>1130</v>
      </c>
      <c r="D42" s="12">
        <v>14</v>
      </c>
      <c r="E42" s="12" t="s">
        <v>1905</v>
      </c>
      <c r="F42" s="12" t="s">
        <v>24</v>
      </c>
      <c r="G42" s="12" t="s">
        <v>1114</v>
      </c>
      <c r="H42" s="12" t="s">
        <v>15</v>
      </c>
      <c r="I42" s="12">
        <v>256</v>
      </c>
      <c r="J42" s="12" t="s">
        <v>1731</v>
      </c>
      <c r="K42" s="12" t="s">
        <v>16</v>
      </c>
      <c r="L42" s="12" t="s">
        <v>34</v>
      </c>
      <c r="M42" s="12" t="s">
        <v>35</v>
      </c>
      <c r="N42" s="12" t="s">
        <v>3</v>
      </c>
      <c r="O42" s="12">
        <v>8</v>
      </c>
      <c r="P42" s="12" t="s">
        <v>3</v>
      </c>
      <c r="Q42" s="12">
        <v>8</v>
      </c>
      <c r="R42" s="12" t="s">
        <v>3</v>
      </c>
      <c r="S42" s="12" t="s">
        <v>1124</v>
      </c>
      <c r="T42" s="12" t="s">
        <v>3</v>
      </c>
      <c r="U42" s="12" t="s">
        <v>3</v>
      </c>
      <c r="V42" s="12" t="s">
        <v>1831</v>
      </c>
      <c r="W42" s="12" t="s">
        <v>3</v>
      </c>
      <c r="X42" s="12">
        <f>2</f>
        <v>2</v>
      </c>
      <c r="Y42" s="12" t="s">
        <v>3</v>
      </c>
      <c r="Z42" s="12" t="s">
        <v>3</v>
      </c>
      <c r="AA42" s="12" t="s">
        <v>1122</v>
      </c>
      <c r="AB42" s="12" t="s">
        <v>3</v>
      </c>
      <c r="AC42" s="12" t="s">
        <v>3</v>
      </c>
      <c r="AD42" s="12">
        <v>1</v>
      </c>
      <c r="AE42" s="12">
        <v>1</v>
      </c>
      <c r="AF42" s="12" t="s">
        <v>3</v>
      </c>
      <c r="AG42" s="12" t="s">
        <v>3</v>
      </c>
      <c r="AH42" s="12" t="s">
        <v>3</v>
      </c>
      <c r="AI42" s="12" t="s">
        <v>3</v>
      </c>
      <c r="AJ42" s="12" t="s">
        <v>3</v>
      </c>
      <c r="AK42" s="12" t="s">
        <v>3</v>
      </c>
      <c r="AL42" s="159" t="s">
        <v>55</v>
      </c>
      <c r="AM42" s="12" t="s">
        <v>54</v>
      </c>
      <c r="AN42" s="12" t="s">
        <v>3</v>
      </c>
      <c r="AO42" s="159" t="s">
        <v>55</v>
      </c>
      <c r="AP42" s="12" t="s">
        <v>3</v>
      </c>
      <c r="AQ42" s="158" t="s">
        <v>2025</v>
      </c>
      <c r="AR42" s="158" t="s">
        <v>1906</v>
      </c>
    </row>
    <row r="43" spans="1:44" s="114" customFormat="1" ht="15">
      <c r="A43" s="124" t="s">
        <v>1510</v>
      </c>
      <c r="B43" s="114" t="s">
        <v>1</v>
      </c>
      <c r="C43" s="114" t="s">
        <v>1192</v>
      </c>
      <c r="D43" s="114">
        <v>14</v>
      </c>
      <c r="E43" s="114">
        <v>12</v>
      </c>
      <c r="F43" s="114" t="s">
        <v>24</v>
      </c>
      <c r="G43" s="114" t="s">
        <v>1114</v>
      </c>
      <c r="H43" s="114" t="s">
        <v>15</v>
      </c>
      <c r="I43" s="114">
        <v>256</v>
      </c>
      <c r="J43" s="114" t="s">
        <v>1731</v>
      </c>
      <c r="K43" s="114" t="s">
        <v>16</v>
      </c>
      <c r="L43" s="114" t="s">
        <v>34</v>
      </c>
      <c r="M43" s="114" t="s">
        <v>17</v>
      </c>
      <c r="N43" s="114" t="s">
        <v>3</v>
      </c>
      <c r="O43" s="114">
        <v>8</v>
      </c>
      <c r="P43" s="114" t="s">
        <v>3</v>
      </c>
      <c r="Q43" s="114">
        <v>8</v>
      </c>
      <c r="R43" s="114" t="s">
        <v>3</v>
      </c>
      <c r="S43" s="114">
        <v>0</v>
      </c>
      <c r="T43" s="114" t="s">
        <v>3</v>
      </c>
      <c r="U43" s="114">
        <v>2</v>
      </c>
      <c r="V43" s="114" t="s">
        <v>1829</v>
      </c>
      <c r="W43" s="114" t="s">
        <v>3</v>
      </c>
      <c r="X43" s="114">
        <v>2</v>
      </c>
      <c r="Y43" s="114" t="s">
        <v>3</v>
      </c>
      <c r="Z43" s="114" t="s">
        <v>3</v>
      </c>
      <c r="AA43" s="114" t="s">
        <v>3</v>
      </c>
      <c r="AB43" s="114" t="s">
        <v>1511</v>
      </c>
      <c r="AC43" s="114" t="s">
        <v>3</v>
      </c>
      <c r="AD43" s="114">
        <v>2</v>
      </c>
      <c r="AE43" s="114">
        <v>1</v>
      </c>
      <c r="AF43" s="114" t="s">
        <v>3</v>
      </c>
      <c r="AG43" s="114" t="s">
        <v>3</v>
      </c>
      <c r="AH43" s="114">
        <v>1</v>
      </c>
      <c r="AI43" s="114" t="s">
        <v>3</v>
      </c>
      <c r="AJ43" s="114" t="s">
        <v>3</v>
      </c>
      <c r="AK43" s="114" t="s">
        <v>3</v>
      </c>
      <c r="AL43" s="156" t="s">
        <v>55</v>
      </c>
      <c r="AM43" s="114" t="s">
        <v>54</v>
      </c>
      <c r="AN43" s="114" t="s">
        <v>3</v>
      </c>
      <c r="AO43" s="156" t="s">
        <v>55</v>
      </c>
      <c r="AP43" s="114" t="s">
        <v>3</v>
      </c>
      <c r="AQ43" s="124" t="s">
        <v>2026</v>
      </c>
      <c r="AR43" s="124"/>
    </row>
    <row r="44" spans="1:44" s="111" customFormat="1" ht="15">
      <c r="A44" s="158" t="s">
        <v>43</v>
      </c>
      <c r="B44" s="12" t="s">
        <v>1</v>
      </c>
      <c r="C44" s="12" t="s">
        <v>1130</v>
      </c>
      <c r="D44" s="12">
        <v>14</v>
      </c>
      <c r="E44" s="12">
        <v>12</v>
      </c>
      <c r="F44" s="12" t="s">
        <v>14</v>
      </c>
      <c r="G44" s="12" t="s">
        <v>1114</v>
      </c>
      <c r="H44" s="12" t="s">
        <v>15</v>
      </c>
      <c r="I44" s="12">
        <v>128</v>
      </c>
      <c r="J44" s="12" t="s">
        <v>3</v>
      </c>
      <c r="K44" s="12" t="s">
        <v>4</v>
      </c>
      <c r="L44" s="12" t="s">
        <v>25</v>
      </c>
      <c r="M44" s="12" t="s">
        <v>45</v>
      </c>
      <c r="N44" s="12" t="s">
        <v>3</v>
      </c>
      <c r="O44" s="12">
        <v>8</v>
      </c>
      <c r="P44" s="12" t="s">
        <v>3</v>
      </c>
      <c r="Q44" s="12">
        <v>8</v>
      </c>
      <c r="R44" s="12" t="s">
        <v>3</v>
      </c>
      <c r="S44" s="12">
        <v>2</v>
      </c>
      <c r="T44" s="12" t="s">
        <v>3</v>
      </c>
      <c r="U44" s="12">
        <v>1</v>
      </c>
      <c r="V44" s="12" t="s">
        <v>1830</v>
      </c>
      <c r="W44" s="12" t="s">
        <v>3</v>
      </c>
      <c r="X44" s="12" t="s">
        <v>1123</v>
      </c>
      <c r="Y44" s="12" t="s">
        <v>1123</v>
      </c>
      <c r="Z44" s="12" t="s">
        <v>3</v>
      </c>
      <c r="AA44" s="12" t="s">
        <v>1126</v>
      </c>
      <c r="AB44" s="12" t="s">
        <v>3</v>
      </c>
      <c r="AC44" s="12" t="s">
        <v>3</v>
      </c>
      <c r="AD44" s="12" t="s">
        <v>1125</v>
      </c>
      <c r="AE44" s="12" t="s">
        <v>1123</v>
      </c>
      <c r="AF44" s="12" t="s">
        <v>3</v>
      </c>
      <c r="AG44" s="12" t="s">
        <v>3</v>
      </c>
      <c r="AH44" s="12" t="s">
        <v>3</v>
      </c>
      <c r="AI44" s="12" t="s">
        <v>3</v>
      </c>
      <c r="AJ44" s="12" t="s">
        <v>3</v>
      </c>
      <c r="AK44" s="12" t="s">
        <v>3</v>
      </c>
      <c r="AL44" s="159" t="s">
        <v>55</v>
      </c>
      <c r="AM44" s="12" t="s">
        <v>54</v>
      </c>
      <c r="AN44" s="12" t="s">
        <v>3</v>
      </c>
      <c r="AO44" s="159" t="s">
        <v>55</v>
      </c>
      <c r="AP44" s="12" t="s">
        <v>3</v>
      </c>
      <c r="AQ44" s="158" t="s">
        <v>2017</v>
      </c>
      <c r="AR44" s="158" t="s">
        <v>1128</v>
      </c>
    </row>
    <row r="45" spans="1:44" s="12" customFormat="1" ht="15">
      <c r="A45" s="158" t="s">
        <v>1512</v>
      </c>
      <c r="B45" s="12" t="s">
        <v>44</v>
      </c>
      <c r="C45" s="12" t="s">
        <v>1130</v>
      </c>
      <c r="D45" s="12">
        <v>14</v>
      </c>
      <c r="E45" s="12">
        <v>12</v>
      </c>
      <c r="F45" s="12" t="s">
        <v>24</v>
      </c>
      <c r="G45" s="12" t="s">
        <v>1115</v>
      </c>
      <c r="H45" s="12" t="s">
        <v>15</v>
      </c>
      <c r="I45" s="12">
        <v>512</v>
      </c>
      <c r="J45" s="12">
        <v>256</v>
      </c>
      <c r="K45" s="12" t="s">
        <v>16</v>
      </c>
      <c r="L45" s="12" t="s">
        <v>34</v>
      </c>
      <c r="M45" s="12" t="s">
        <v>1507</v>
      </c>
      <c r="N45" s="12" t="s">
        <v>3</v>
      </c>
      <c r="O45" s="12">
        <v>11</v>
      </c>
      <c r="P45" s="12" t="s">
        <v>3</v>
      </c>
      <c r="Q45" s="12">
        <v>11</v>
      </c>
      <c r="R45" s="12" t="s">
        <v>3</v>
      </c>
      <c r="S45" s="12">
        <v>2</v>
      </c>
      <c r="T45" s="12" t="s">
        <v>3</v>
      </c>
      <c r="U45" s="12" t="s">
        <v>3</v>
      </c>
      <c r="V45" s="12" t="s">
        <v>1828</v>
      </c>
      <c r="W45" s="12" t="s">
        <v>1513</v>
      </c>
      <c r="X45" s="12">
        <v>2</v>
      </c>
      <c r="Y45" s="12" t="s">
        <v>3</v>
      </c>
      <c r="Z45" s="12" t="s">
        <v>1123</v>
      </c>
      <c r="AA45" s="12" t="s">
        <v>3</v>
      </c>
      <c r="AB45" s="12" t="s">
        <v>1513</v>
      </c>
      <c r="AC45" s="12">
        <v>4</v>
      </c>
      <c r="AD45" s="12">
        <v>4</v>
      </c>
      <c r="AE45" s="12">
        <v>3</v>
      </c>
      <c r="AF45" s="12" t="s">
        <v>3</v>
      </c>
      <c r="AG45" s="12">
        <v>1</v>
      </c>
      <c r="AH45" s="12">
        <v>1</v>
      </c>
      <c r="AI45" s="12" t="s">
        <v>3</v>
      </c>
      <c r="AJ45" s="12" t="s">
        <v>3</v>
      </c>
      <c r="AK45" s="12" t="s">
        <v>3</v>
      </c>
      <c r="AL45" s="159" t="s">
        <v>55</v>
      </c>
      <c r="AM45" s="12" t="s">
        <v>54</v>
      </c>
      <c r="AN45" s="12" t="s">
        <v>3</v>
      </c>
      <c r="AO45" s="159" t="s">
        <v>55</v>
      </c>
      <c r="AP45" s="12" t="s">
        <v>3</v>
      </c>
      <c r="AQ45" s="158" t="s">
        <v>1508</v>
      </c>
      <c r="AR45" s="158"/>
    </row>
    <row r="46" spans="1:44" s="114" customFormat="1" ht="15">
      <c r="A46" s="124" t="s">
        <v>1514</v>
      </c>
      <c r="B46" s="114" t="s">
        <v>1</v>
      </c>
      <c r="C46" s="114" t="s">
        <v>1192</v>
      </c>
      <c r="D46" s="114">
        <v>14</v>
      </c>
      <c r="E46" s="114">
        <v>12</v>
      </c>
      <c r="F46" s="114" t="s">
        <v>24</v>
      </c>
      <c r="G46" s="114" t="s">
        <v>1115</v>
      </c>
      <c r="H46" s="114" t="s">
        <v>15</v>
      </c>
      <c r="I46" s="114">
        <v>512</v>
      </c>
      <c r="J46" s="114" t="s">
        <v>1731</v>
      </c>
      <c r="K46" s="114" t="s">
        <v>16</v>
      </c>
      <c r="L46" s="114" t="s">
        <v>34</v>
      </c>
      <c r="M46" s="114" t="s">
        <v>17</v>
      </c>
      <c r="N46" s="114" t="s">
        <v>3</v>
      </c>
      <c r="O46" s="114">
        <v>8</v>
      </c>
      <c r="P46" s="114" t="s">
        <v>3</v>
      </c>
      <c r="Q46" s="114">
        <v>8</v>
      </c>
      <c r="R46" s="114" t="s">
        <v>3</v>
      </c>
      <c r="S46" s="114">
        <v>2</v>
      </c>
      <c r="T46" s="114" t="s">
        <v>3</v>
      </c>
      <c r="U46" s="114">
        <v>2</v>
      </c>
      <c r="V46" s="114" t="s">
        <v>1831</v>
      </c>
      <c r="W46" s="114" t="s">
        <v>1513</v>
      </c>
      <c r="X46" s="114">
        <v>2</v>
      </c>
      <c r="Y46" s="114" t="s">
        <v>3</v>
      </c>
      <c r="Z46" s="114" t="s">
        <v>3</v>
      </c>
      <c r="AA46" s="114" t="s">
        <v>3</v>
      </c>
      <c r="AB46" s="114" t="s">
        <v>1126</v>
      </c>
      <c r="AC46" s="114">
        <v>3</v>
      </c>
      <c r="AD46" s="114">
        <v>4</v>
      </c>
      <c r="AE46" s="114">
        <v>1</v>
      </c>
      <c r="AF46" s="114" t="s">
        <v>3</v>
      </c>
      <c r="AG46" s="114">
        <v>1</v>
      </c>
      <c r="AH46" s="114">
        <v>1</v>
      </c>
      <c r="AI46" s="114" t="s">
        <v>3</v>
      </c>
      <c r="AJ46" s="114" t="s">
        <v>3</v>
      </c>
      <c r="AK46" s="114" t="s">
        <v>3</v>
      </c>
      <c r="AL46" s="156" t="s">
        <v>55</v>
      </c>
      <c r="AM46" s="114" t="s">
        <v>54</v>
      </c>
      <c r="AN46" s="114" t="s">
        <v>3</v>
      </c>
      <c r="AO46" s="156" t="s">
        <v>55</v>
      </c>
      <c r="AP46" s="114" t="s">
        <v>3</v>
      </c>
      <c r="AQ46" s="124" t="s">
        <v>2027</v>
      </c>
      <c r="AR46" s="124"/>
    </row>
    <row r="47" spans="1:44" ht="15">
      <c r="A47" s="9" t="s">
        <v>51</v>
      </c>
      <c r="B47" s="6" t="s">
        <v>1</v>
      </c>
      <c r="C47" s="6" t="s">
        <v>1192</v>
      </c>
      <c r="D47" s="6">
        <v>14</v>
      </c>
      <c r="E47" s="6">
        <v>12</v>
      </c>
      <c r="F47" s="6" t="s">
        <v>14</v>
      </c>
      <c r="G47" s="6" t="s">
        <v>1114</v>
      </c>
      <c r="H47" s="6" t="s">
        <v>3</v>
      </c>
      <c r="I47" s="6">
        <v>128</v>
      </c>
      <c r="J47" s="6" t="s">
        <v>3</v>
      </c>
      <c r="K47" s="6" t="s">
        <v>27</v>
      </c>
      <c r="L47" s="6" t="s">
        <v>25</v>
      </c>
      <c r="M47" s="6" t="s">
        <v>45</v>
      </c>
      <c r="N47" s="6" t="s">
        <v>3</v>
      </c>
      <c r="O47" s="6">
        <v>8</v>
      </c>
      <c r="P47" s="6" t="s">
        <v>3</v>
      </c>
      <c r="Q47" s="6">
        <v>8</v>
      </c>
      <c r="R47" s="6" t="s">
        <v>3</v>
      </c>
      <c r="S47" s="6">
        <v>2</v>
      </c>
      <c r="T47" s="6" t="s">
        <v>3</v>
      </c>
      <c r="U47" s="6" t="s">
        <v>3</v>
      </c>
      <c r="V47" s="6" t="s">
        <v>3</v>
      </c>
      <c r="W47" s="6" t="s">
        <v>3</v>
      </c>
      <c r="X47" s="6" t="s">
        <v>3</v>
      </c>
      <c r="Y47" s="6" t="s">
        <v>1123</v>
      </c>
      <c r="Z47" s="6" t="s">
        <v>3</v>
      </c>
      <c r="AA47" s="6" t="s">
        <v>3</v>
      </c>
      <c r="AB47" s="6" t="s">
        <v>3</v>
      </c>
      <c r="AC47" s="6" t="s">
        <v>3</v>
      </c>
      <c r="AD47" s="6" t="s">
        <v>1124</v>
      </c>
      <c r="AE47" s="6" t="s">
        <v>1123</v>
      </c>
      <c r="AF47" s="6" t="s">
        <v>3</v>
      </c>
      <c r="AG47" s="6" t="s">
        <v>3</v>
      </c>
      <c r="AH47" s="6" t="s">
        <v>3</v>
      </c>
      <c r="AI47" s="6" t="s">
        <v>3</v>
      </c>
      <c r="AJ47" s="6" t="s">
        <v>3</v>
      </c>
      <c r="AK47" s="6" t="s">
        <v>3</v>
      </c>
      <c r="AL47" s="154" t="s">
        <v>55</v>
      </c>
      <c r="AM47" s="6" t="s">
        <v>54</v>
      </c>
      <c r="AN47" s="154" t="s">
        <v>55</v>
      </c>
      <c r="AO47" s="154" t="s">
        <v>55</v>
      </c>
      <c r="AP47" s="154" t="s">
        <v>55</v>
      </c>
      <c r="AQ47" s="9" t="s">
        <v>2017</v>
      </c>
      <c r="AR47" s="9"/>
    </row>
    <row r="48" spans="1:44" s="12" customFormat="1" ht="15">
      <c r="A48" s="158" t="s">
        <v>1930</v>
      </c>
      <c r="B48" s="12" t="s">
        <v>1</v>
      </c>
      <c r="C48" s="12" t="s">
        <v>1130</v>
      </c>
      <c r="D48" s="12">
        <v>14</v>
      </c>
      <c r="E48" s="12" t="s">
        <v>1905</v>
      </c>
      <c r="F48" s="12" t="s">
        <v>24</v>
      </c>
      <c r="G48" s="12" t="s">
        <v>1115</v>
      </c>
      <c r="H48" s="12" t="s">
        <v>15</v>
      </c>
      <c r="I48" s="12" t="s">
        <v>1846</v>
      </c>
      <c r="J48" s="12" t="s">
        <v>1731</v>
      </c>
      <c r="K48" s="12" t="s">
        <v>16</v>
      </c>
      <c r="L48" s="12" t="s">
        <v>34</v>
      </c>
      <c r="M48" s="12" t="s">
        <v>35</v>
      </c>
      <c r="N48" s="12" t="s">
        <v>3</v>
      </c>
      <c r="O48" s="12">
        <v>8</v>
      </c>
      <c r="P48" s="12" t="s">
        <v>3</v>
      </c>
      <c r="Q48" s="12">
        <v>8</v>
      </c>
      <c r="R48" s="12" t="s">
        <v>3</v>
      </c>
      <c r="S48" s="12" t="s">
        <v>1124</v>
      </c>
      <c r="T48" s="12" t="s">
        <v>3</v>
      </c>
      <c r="U48" s="12" t="s">
        <v>3</v>
      </c>
      <c r="V48" s="12" t="s">
        <v>1831</v>
      </c>
      <c r="W48" s="12" t="s">
        <v>1513</v>
      </c>
      <c r="X48" s="12">
        <f>2</f>
        <v>2</v>
      </c>
      <c r="Y48" s="12" t="s">
        <v>3</v>
      </c>
      <c r="Z48" s="12" t="s">
        <v>3</v>
      </c>
      <c r="AA48" s="12" t="s">
        <v>1122</v>
      </c>
      <c r="AB48" s="12" t="s">
        <v>3</v>
      </c>
      <c r="AC48" s="12" t="s">
        <v>1124</v>
      </c>
      <c r="AD48" s="12" t="s">
        <v>1125</v>
      </c>
      <c r="AE48" s="12">
        <v>1</v>
      </c>
      <c r="AF48" s="12" t="s">
        <v>3</v>
      </c>
      <c r="AG48" s="12" t="s">
        <v>1123</v>
      </c>
      <c r="AH48" s="12" t="s">
        <v>1123</v>
      </c>
      <c r="AI48" s="12" t="s">
        <v>3</v>
      </c>
      <c r="AJ48" s="12" t="s">
        <v>3</v>
      </c>
      <c r="AK48" s="12" t="s">
        <v>3</v>
      </c>
      <c r="AL48" s="159" t="s">
        <v>55</v>
      </c>
      <c r="AM48" s="12" t="s">
        <v>54</v>
      </c>
      <c r="AN48" s="12" t="s">
        <v>3</v>
      </c>
      <c r="AO48" s="159" t="s">
        <v>55</v>
      </c>
      <c r="AP48" s="12" t="s">
        <v>3</v>
      </c>
      <c r="AQ48" s="158" t="s">
        <v>2028</v>
      </c>
      <c r="AR48" s="158" t="s">
        <v>1906</v>
      </c>
    </row>
    <row r="49" spans="1:44" s="12" customFormat="1" ht="15">
      <c r="A49" s="158" t="s">
        <v>1515</v>
      </c>
      <c r="B49" s="12" t="s">
        <v>44</v>
      </c>
      <c r="C49" s="12" t="s">
        <v>1130</v>
      </c>
      <c r="D49" s="12">
        <v>14</v>
      </c>
      <c r="E49" s="12">
        <v>12</v>
      </c>
      <c r="F49" s="12" t="s">
        <v>24</v>
      </c>
      <c r="G49" s="12" t="s">
        <v>1116</v>
      </c>
      <c r="H49" s="12" t="s">
        <v>15</v>
      </c>
      <c r="I49" s="12">
        <v>1024</v>
      </c>
      <c r="J49" s="12">
        <v>256</v>
      </c>
      <c r="K49" s="12" t="s">
        <v>16</v>
      </c>
      <c r="L49" s="12" t="s">
        <v>34</v>
      </c>
      <c r="M49" s="12" t="s">
        <v>1507</v>
      </c>
      <c r="N49" s="12" t="s">
        <v>3</v>
      </c>
      <c r="O49" s="12">
        <v>11</v>
      </c>
      <c r="P49" s="12" t="s">
        <v>3</v>
      </c>
      <c r="Q49" s="12">
        <v>11</v>
      </c>
      <c r="R49" s="12" t="s">
        <v>3</v>
      </c>
      <c r="S49" s="12">
        <v>2</v>
      </c>
      <c r="T49" s="12" t="s">
        <v>3</v>
      </c>
      <c r="U49" s="12" t="s">
        <v>3</v>
      </c>
      <c r="V49" s="12" t="s">
        <v>1828</v>
      </c>
      <c r="W49" s="12" t="s">
        <v>1513</v>
      </c>
      <c r="X49" s="12">
        <v>2</v>
      </c>
      <c r="Y49" s="12" t="s">
        <v>3</v>
      </c>
      <c r="Z49" s="12" t="s">
        <v>1123</v>
      </c>
      <c r="AA49" s="12" t="s">
        <v>3</v>
      </c>
      <c r="AB49" s="12" t="s">
        <v>1513</v>
      </c>
      <c r="AC49" s="12">
        <v>4</v>
      </c>
      <c r="AD49" s="12">
        <v>4</v>
      </c>
      <c r="AE49" s="12">
        <v>3</v>
      </c>
      <c r="AF49" s="12" t="s">
        <v>3</v>
      </c>
      <c r="AG49" s="12">
        <v>1</v>
      </c>
      <c r="AH49" s="12">
        <v>2</v>
      </c>
      <c r="AI49" s="12" t="s">
        <v>3</v>
      </c>
      <c r="AJ49" s="12" t="s">
        <v>3</v>
      </c>
      <c r="AK49" s="12" t="s">
        <v>3</v>
      </c>
      <c r="AL49" s="159" t="s">
        <v>55</v>
      </c>
      <c r="AM49" s="12" t="s">
        <v>54</v>
      </c>
      <c r="AN49" s="12" t="s">
        <v>3</v>
      </c>
      <c r="AO49" s="159" t="s">
        <v>55</v>
      </c>
      <c r="AP49" s="12" t="s">
        <v>3</v>
      </c>
      <c r="AQ49" s="158" t="s">
        <v>1508</v>
      </c>
      <c r="AR49" s="158"/>
    </row>
    <row r="50" spans="1:44" s="12" customFormat="1" ht="15">
      <c r="A50" s="158" t="s">
        <v>1516</v>
      </c>
      <c r="B50" s="12" t="s">
        <v>1</v>
      </c>
      <c r="C50" s="12" t="s">
        <v>1130</v>
      </c>
      <c r="D50" s="12">
        <v>14</v>
      </c>
      <c r="E50" s="12">
        <v>12</v>
      </c>
      <c r="F50" s="12" t="s">
        <v>24</v>
      </c>
      <c r="G50" s="12" t="s">
        <v>1116</v>
      </c>
      <c r="H50" s="12" t="s">
        <v>15</v>
      </c>
      <c r="I50" s="12" t="s">
        <v>1916</v>
      </c>
      <c r="J50" s="12" t="s">
        <v>1731</v>
      </c>
      <c r="K50" s="12" t="s">
        <v>16</v>
      </c>
      <c r="L50" s="12" t="s">
        <v>34</v>
      </c>
      <c r="M50" s="12" t="s">
        <v>17</v>
      </c>
      <c r="N50" s="12" t="s">
        <v>3</v>
      </c>
      <c r="O50" s="12">
        <v>8</v>
      </c>
      <c r="P50" s="12" t="s">
        <v>3</v>
      </c>
      <c r="Q50" s="12">
        <v>8</v>
      </c>
      <c r="R50" s="12" t="s">
        <v>3</v>
      </c>
      <c r="S50" s="12">
        <v>2</v>
      </c>
      <c r="T50" s="12" t="s">
        <v>3</v>
      </c>
      <c r="U50" s="12">
        <v>2</v>
      </c>
      <c r="V50" s="12" t="s">
        <v>1831</v>
      </c>
      <c r="W50" s="12" t="s">
        <v>1513</v>
      </c>
      <c r="X50" s="12">
        <v>2</v>
      </c>
      <c r="Y50" s="12" t="s">
        <v>3</v>
      </c>
      <c r="Z50" s="12" t="s">
        <v>3</v>
      </c>
      <c r="AA50" s="12" t="s">
        <v>3</v>
      </c>
      <c r="AB50" s="12" t="s">
        <v>1126</v>
      </c>
      <c r="AC50" s="12">
        <v>3</v>
      </c>
      <c r="AD50" s="12">
        <v>4</v>
      </c>
      <c r="AE50" s="12">
        <v>1</v>
      </c>
      <c r="AF50" s="12" t="s">
        <v>3</v>
      </c>
      <c r="AG50" s="12">
        <v>1</v>
      </c>
      <c r="AH50" s="12">
        <v>1</v>
      </c>
      <c r="AI50" s="12" t="s">
        <v>3</v>
      </c>
      <c r="AJ50" s="12" t="s">
        <v>3</v>
      </c>
      <c r="AK50" s="12" t="s">
        <v>3</v>
      </c>
      <c r="AL50" s="159" t="s">
        <v>55</v>
      </c>
      <c r="AM50" s="12" t="s">
        <v>54</v>
      </c>
      <c r="AN50" s="12" t="s">
        <v>3</v>
      </c>
      <c r="AO50" s="159" t="s">
        <v>55</v>
      </c>
      <c r="AP50" s="12" t="s">
        <v>3</v>
      </c>
      <c r="AQ50" s="158" t="s">
        <v>2029</v>
      </c>
      <c r="AR50" s="158"/>
    </row>
    <row r="51" spans="1:44" ht="15">
      <c r="A51" s="9" t="s">
        <v>52</v>
      </c>
      <c r="B51" s="6" t="s">
        <v>1</v>
      </c>
      <c r="C51" s="6" t="s">
        <v>1192</v>
      </c>
      <c r="D51" s="6">
        <v>14</v>
      </c>
      <c r="E51" s="6">
        <v>12</v>
      </c>
      <c r="F51" s="6" t="s">
        <v>24</v>
      </c>
      <c r="G51" s="6" t="s">
        <v>1114</v>
      </c>
      <c r="H51" s="6" t="s">
        <v>15</v>
      </c>
      <c r="I51" s="6">
        <v>128</v>
      </c>
      <c r="J51" s="6">
        <v>256</v>
      </c>
      <c r="K51" s="6" t="s">
        <v>33</v>
      </c>
      <c r="L51" s="6" t="s">
        <v>34</v>
      </c>
      <c r="M51" s="6" t="s">
        <v>35</v>
      </c>
      <c r="N51" s="6" t="s">
        <v>3</v>
      </c>
      <c r="O51" s="6">
        <v>8</v>
      </c>
      <c r="P51" s="6" t="s">
        <v>3</v>
      </c>
      <c r="Q51" s="6">
        <v>8</v>
      </c>
      <c r="R51" s="6" t="s">
        <v>3</v>
      </c>
      <c r="S51" s="6">
        <v>2</v>
      </c>
      <c r="T51" s="6" t="s">
        <v>3</v>
      </c>
      <c r="U51" s="6" t="s">
        <v>3</v>
      </c>
      <c r="V51" s="6" t="s">
        <v>3</v>
      </c>
      <c r="W51" s="6" t="s">
        <v>3</v>
      </c>
      <c r="X51" s="6" t="s">
        <v>3</v>
      </c>
      <c r="Y51" s="6" t="s">
        <v>1123</v>
      </c>
      <c r="Z51" s="6" t="s">
        <v>3</v>
      </c>
      <c r="AA51" s="6" t="s">
        <v>3</v>
      </c>
      <c r="AB51" s="6" t="s">
        <v>3</v>
      </c>
      <c r="AC51" s="6" t="s">
        <v>3</v>
      </c>
      <c r="AD51" s="6" t="s">
        <v>1124</v>
      </c>
      <c r="AE51" s="6" t="s">
        <v>1123</v>
      </c>
      <c r="AF51" s="6" t="s">
        <v>3</v>
      </c>
      <c r="AG51" s="6" t="s">
        <v>1123</v>
      </c>
      <c r="AH51" s="6" t="s">
        <v>1123</v>
      </c>
      <c r="AI51" s="6" t="s">
        <v>3</v>
      </c>
      <c r="AJ51" s="6" t="s">
        <v>3</v>
      </c>
      <c r="AK51" s="6" t="s">
        <v>3</v>
      </c>
      <c r="AL51" s="154" t="s">
        <v>55</v>
      </c>
      <c r="AM51" s="6" t="s">
        <v>54</v>
      </c>
      <c r="AN51" s="154" t="s">
        <v>55</v>
      </c>
      <c r="AO51" s="154" t="s">
        <v>55</v>
      </c>
      <c r="AP51" s="154" t="s">
        <v>55</v>
      </c>
      <c r="AQ51" s="9" t="s">
        <v>2017</v>
      </c>
      <c r="AR51" s="155" t="s">
        <v>1799</v>
      </c>
    </row>
    <row r="52" spans="1:44" s="12" customFormat="1" ht="15">
      <c r="A52" s="158" t="s">
        <v>1931</v>
      </c>
      <c r="B52" s="12" t="s">
        <v>1</v>
      </c>
      <c r="C52" s="12" t="s">
        <v>1130</v>
      </c>
      <c r="D52" s="12">
        <v>14</v>
      </c>
      <c r="E52" s="12" t="s">
        <v>1905</v>
      </c>
      <c r="F52" s="12" t="s">
        <v>24</v>
      </c>
      <c r="G52" s="12" t="s">
        <v>1116</v>
      </c>
      <c r="H52" s="12" t="s">
        <v>15</v>
      </c>
      <c r="I52" s="12" t="s">
        <v>1932</v>
      </c>
      <c r="J52" s="12" t="s">
        <v>1731</v>
      </c>
      <c r="K52" s="12" t="s">
        <v>16</v>
      </c>
      <c r="L52" s="12" t="s">
        <v>34</v>
      </c>
      <c r="M52" s="12" t="s">
        <v>35</v>
      </c>
      <c r="N52" s="12" t="s">
        <v>3</v>
      </c>
      <c r="O52" s="12">
        <v>8</v>
      </c>
      <c r="P52" s="12" t="s">
        <v>3</v>
      </c>
      <c r="Q52" s="12">
        <v>8</v>
      </c>
      <c r="R52" s="12" t="s">
        <v>3</v>
      </c>
      <c r="S52" s="12" t="s">
        <v>1124</v>
      </c>
      <c r="T52" s="12" t="s">
        <v>3</v>
      </c>
      <c r="U52" s="12" t="s">
        <v>3</v>
      </c>
      <c r="V52" s="12" t="s">
        <v>1831</v>
      </c>
      <c r="W52" s="12" t="s">
        <v>1513</v>
      </c>
      <c r="X52" s="12">
        <f>2</f>
        <v>2</v>
      </c>
      <c r="Y52" s="12" t="s">
        <v>3</v>
      </c>
      <c r="Z52" s="12" t="s">
        <v>3</v>
      </c>
      <c r="AA52" s="12" t="s">
        <v>1122</v>
      </c>
      <c r="AB52" s="12" t="s">
        <v>3</v>
      </c>
      <c r="AC52" s="12" t="s">
        <v>1837</v>
      </c>
      <c r="AD52" s="12" t="s">
        <v>1125</v>
      </c>
      <c r="AE52" s="12">
        <v>1</v>
      </c>
      <c r="AF52" s="12" t="s">
        <v>3</v>
      </c>
      <c r="AG52" s="12" t="s">
        <v>1123</v>
      </c>
      <c r="AH52" s="12" t="s">
        <v>1123</v>
      </c>
      <c r="AI52" s="12" t="s">
        <v>3</v>
      </c>
      <c r="AJ52" s="12" t="s">
        <v>3</v>
      </c>
      <c r="AK52" s="12" t="s">
        <v>3</v>
      </c>
      <c r="AL52" s="159" t="s">
        <v>55</v>
      </c>
      <c r="AM52" s="12" t="s">
        <v>54</v>
      </c>
      <c r="AN52" s="12" t="s">
        <v>3</v>
      </c>
      <c r="AO52" s="159" t="s">
        <v>55</v>
      </c>
      <c r="AP52" s="12" t="s">
        <v>3</v>
      </c>
      <c r="AQ52" s="158" t="s">
        <v>2028</v>
      </c>
      <c r="AR52" s="158" t="s">
        <v>1906</v>
      </c>
    </row>
    <row r="53" spans="1:44" ht="15">
      <c r="A53" s="9" t="s">
        <v>53</v>
      </c>
      <c r="B53" s="6" t="s">
        <v>1</v>
      </c>
      <c r="C53" s="6" t="s">
        <v>1192</v>
      </c>
      <c r="D53" s="6">
        <v>14</v>
      </c>
      <c r="E53" s="6">
        <v>12</v>
      </c>
      <c r="F53" s="6" t="s">
        <v>24</v>
      </c>
      <c r="G53" s="6" t="s">
        <v>1115</v>
      </c>
      <c r="H53" s="6" t="s">
        <v>15</v>
      </c>
      <c r="I53" s="6">
        <v>256</v>
      </c>
      <c r="J53" s="6">
        <v>256</v>
      </c>
      <c r="K53" s="6" t="s">
        <v>16</v>
      </c>
      <c r="L53" s="6" t="s">
        <v>34</v>
      </c>
      <c r="M53" s="6" t="s">
        <v>35</v>
      </c>
      <c r="N53" s="6" t="s">
        <v>3</v>
      </c>
      <c r="O53" s="6">
        <v>8</v>
      </c>
      <c r="P53" s="6" t="s">
        <v>3</v>
      </c>
      <c r="Q53" s="6">
        <v>8</v>
      </c>
      <c r="R53" s="6" t="s">
        <v>3</v>
      </c>
      <c r="S53" s="6">
        <v>2</v>
      </c>
      <c r="T53" s="6" t="s">
        <v>3</v>
      </c>
      <c r="U53" s="6" t="s">
        <v>3</v>
      </c>
      <c r="V53" s="6" t="s">
        <v>3</v>
      </c>
      <c r="W53" s="6" t="s">
        <v>3</v>
      </c>
      <c r="X53" s="6">
        <v>2</v>
      </c>
      <c r="Y53" s="6">
        <v>2</v>
      </c>
      <c r="Z53" s="6" t="s">
        <v>3</v>
      </c>
      <c r="AA53" s="6" t="s">
        <v>3</v>
      </c>
      <c r="AB53" s="6" t="s">
        <v>3</v>
      </c>
      <c r="AC53" s="6" t="s">
        <v>3</v>
      </c>
      <c r="AD53" s="6">
        <v>4</v>
      </c>
      <c r="AE53" s="6">
        <v>1</v>
      </c>
      <c r="AF53" s="6" t="s">
        <v>3</v>
      </c>
      <c r="AG53" s="6">
        <v>1</v>
      </c>
      <c r="AH53" s="6">
        <v>1</v>
      </c>
      <c r="AI53" s="6" t="s">
        <v>3</v>
      </c>
      <c r="AJ53" s="6" t="s">
        <v>3</v>
      </c>
      <c r="AK53" s="6" t="s">
        <v>3</v>
      </c>
      <c r="AL53" s="154" t="s">
        <v>55</v>
      </c>
      <c r="AM53" s="6" t="s">
        <v>54</v>
      </c>
      <c r="AN53" s="154" t="s">
        <v>55</v>
      </c>
      <c r="AO53" s="154" t="s">
        <v>55</v>
      </c>
      <c r="AP53" s="154" t="s">
        <v>55</v>
      </c>
      <c r="AQ53" s="9" t="s">
        <v>2017</v>
      </c>
      <c r="AR53" s="155" t="s">
        <v>1800</v>
      </c>
    </row>
    <row r="54" spans="1:44" ht="15">
      <c r="A54" s="9" t="s">
        <v>56</v>
      </c>
      <c r="B54" s="6" t="s">
        <v>1</v>
      </c>
      <c r="C54" s="6" t="s">
        <v>1192</v>
      </c>
      <c r="D54" s="6">
        <v>14</v>
      </c>
      <c r="E54" s="6">
        <v>12</v>
      </c>
      <c r="F54" s="6" t="s">
        <v>14</v>
      </c>
      <c r="G54" s="6" t="s">
        <v>1113</v>
      </c>
      <c r="H54" s="6" t="s">
        <v>3</v>
      </c>
      <c r="I54" s="6">
        <v>64</v>
      </c>
      <c r="J54" s="6">
        <v>128</v>
      </c>
      <c r="K54" s="6" t="s">
        <v>4</v>
      </c>
      <c r="L54" s="6" t="s">
        <v>25</v>
      </c>
      <c r="M54" s="6" t="s">
        <v>5</v>
      </c>
      <c r="N54" s="6" t="s">
        <v>3</v>
      </c>
      <c r="O54" s="6" t="s">
        <v>3</v>
      </c>
      <c r="P54" s="6" t="s">
        <v>3</v>
      </c>
      <c r="Q54" s="6" t="s">
        <v>3</v>
      </c>
      <c r="R54" s="6" t="s">
        <v>3</v>
      </c>
      <c r="S54" s="6">
        <v>1</v>
      </c>
      <c r="T54" s="6" t="s">
        <v>3</v>
      </c>
      <c r="U54" s="6" t="s">
        <v>3</v>
      </c>
      <c r="V54" s="6" t="s">
        <v>3</v>
      </c>
      <c r="W54" s="6" t="s">
        <v>3</v>
      </c>
      <c r="X54" s="6" t="s">
        <v>3</v>
      </c>
      <c r="Y54" s="6" t="s">
        <v>3</v>
      </c>
      <c r="Z54" s="6" t="s">
        <v>3</v>
      </c>
      <c r="AA54" s="6" t="s">
        <v>3</v>
      </c>
      <c r="AB54" s="6" t="s">
        <v>3</v>
      </c>
      <c r="AC54" s="6" t="s">
        <v>3</v>
      </c>
      <c r="AD54" s="6">
        <v>1</v>
      </c>
      <c r="AE54" s="6">
        <v>1</v>
      </c>
      <c r="AF54" s="6" t="s">
        <v>3</v>
      </c>
      <c r="AG54" s="6" t="s">
        <v>3</v>
      </c>
      <c r="AH54" s="6" t="s">
        <v>3</v>
      </c>
      <c r="AI54" s="6" t="s">
        <v>3</v>
      </c>
      <c r="AJ54" s="6" t="s">
        <v>3</v>
      </c>
      <c r="AK54" s="6" t="s">
        <v>3</v>
      </c>
      <c r="AL54" s="154" t="s">
        <v>55</v>
      </c>
      <c r="AM54" s="6" t="s">
        <v>3</v>
      </c>
      <c r="AN54" s="6" t="s">
        <v>3</v>
      </c>
      <c r="AO54" s="154" t="s">
        <v>55</v>
      </c>
      <c r="AP54" s="6" t="s">
        <v>3</v>
      </c>
      <c r="AQ54" s="9" t="s">
        <v>2017</v>
      </c>
      <c r="AR54" s="9"/>
    </row>
    <row r="55" spans="1:44" s="111" customFormat="1" ht="15">
      <c r="A55" s="158" t="s">
        <v>57</v>
      </c>
      <c r="B55" s="12" t="s">
        <v>1</v>
      </c>
      <c r="C55" s="12" t="s">
        <v>1130</v>
      </c>
      <c r="D55" s="12">
        <v>14</v>
      </c>
      <c r="E55" s="12">
        <v>12</v>
      </c>
      <c r="F55" s="12" t="s">
        <v>24</v>
      </c>
      <c r="G55" s="12" t="s">
        <v>1115</v>
      </c>
      <c r="H55" s="12" t="s">
        <v>15</v>
      </c>
      <c r="I55" s="12">
        <v>512</v>
      </c>
      <c r="J55" s="12" t="s">
        <v>3</v>
      </c>
      <c r="K55" s="12" t="s">
        <v>16</v>
      </c>
      <c r="L55" s="12" t="s">
        <v>58</v>
      </c>
      <c r="M55" s="12" t="s">
        <v>59</v>
      </c>
      <c r="N55" s="12" t="s">
        <v>3</v>
      </c>
      <c r="O55" s="12" t="s">
        <v>3</v>
      </c>
      <c r="P55" s="12" t="s">
        <v>3</v>
      </c>
      <c r="Q55" s="12" t="s">
        <v>3</v>
      </c>
      <c r="R55" s="12" t="s">
        <v>3</v>
      </c>
      <c r="S55" s="12" t="s">
        <v>3</v>
      </c>
      <c r="T55" s="12" t="s">
        <v>3</v>
      </c>
      <c r="U55" s="12" t="s">
        <v>3</v>
      </c>
      <c r="V55" s="12" t="s">
        <v>3</v>
      </c>
      <c r="W55" s="12" t="s">
        <v>3</v>
      </c>
      <c r="X55" s="12" t="s">
        <v>3</v>
      </c>
      <c r="Y55" s="12" t="s">
        <v>3</v>
      </c>
      <c r="Z55" s="12" t="s">
        <v>3</v>
      </c>
      <c r="AA55" s="12" t="s">
        <v>3</v>
      </c>
      <c r="AB55" s="12" t="s">
        <v>3</v>
      </c>
      <c r="AC55" s="12" t="s">
        <v>3</v>
      </c>
      <c r="AD55" s="12">
        <v>1</v>
      </c>
      <c r="AE55" s="12">
        <v>1</v>
      </c>
      <c r="AF55" s="12" t="s">
        <v>3</v>
      </c>
      <c r="AG55" s="12">
        <v>1</v>
      </c>
      <c r="AH55" s="12">
        <v>1</v>
      </c>
      <c r="AI55" s="12" t="s">
        <v>3</v>
      </c>
      <c r="AJ55" s="159" t="s">
        <v>55</v>
      </c>
      <c r="AK55" s="12" t="s">
        <v>3</v>
      </c>
      <c r="AL55" s="159" t="s">
        <v>55</v>
      </c>
      <c r="AM55" s="12" t="s">
        <v>3</v>
      </c>
      <c r="AN55" s="12" t="s">
        <v>3</v>
      </c>
      <c r="AO55" s="159" t="s">
        <v>55</v>
      </c>
      <c r="AP55" s="12" t="s">
        <v>3</v>
      </c>
      <c r="AQ55" s="158" t="s">
        <v>2028</v>
      </c>
      <c r="AR55" s="158" t="s">
        <v>60</v>
      </c>
    </row>
    <row r="56" spans="1:44" ht="15">
      <c r="A56" s="9" t="s">
        <v>61</v>
      </c>
      <c r="B56" s="6" t="s">
        <v>1</v>
      </c>
      <c r="C56" s="6" t="s">
        <v>1192</v>
      </c>
      <c r="D56" s="6">
        <v>14</v>
      </c>
      <c r="E56" s="6">
        <v>12</v>
      </c>
      <c r="F56" s="6" t="s">
        <v>14</v>
      </c>
      <c r="G56" s="6" t="s">
        <v>1114</v>
      </c>
      <c r="H56" s="6" t="s">
        <v>3</v>
      </c>
      <c r="I56" s="6">
        <v>128</v>
      </c>
      <c r="J56" s="6">
        <v>256</v>
      </c>
      <c r="K56" s="6" t="s">
        <v>4</v>
      </c>
      <c r="L56" s="6" t="s">
        <v>25</v>
      </c>
      <c r="M56" s="6" t="s">
        <v>40</v>
      </c>
      <c r="N56" s="6" t="s">
        <v>3</v>
      </c>
      <c r="O56" s="6" t="s">
        <v>3</v>
      </c>
      <c r="P56" s="6" t="s">
        <v>3</v>
      </c>
      <c r="Q56" s="6" t="s">
        <v>3</v>
      </c>
      <c r="R56" s="6" t="s">
        <v>3</v>
      </c>
      <c r="S56" s="6">
        <v>2</v>
      </c>
      <c r="T56" s="6" t="s">
        <v>3</v>
      </c>
      <c r="U56" s="6" t="s">
        <v>3</v>
      </c>
      <c r="V56" s="6" t="s">
        <v>3</v>
      </c>
      <c r="W56" s="6" t="s">
        <v>3</v>
      </c>
      <c r="X56" s="6" t="s">
        <v>3</v>
      </c>
      <c r="Y56" s="6" t="s">
        <v>3</v>
      </c>
      <c r="Z56" s="6" t="s">
        <v>3</v>
      </c>
      <c r="AA56" s="6" t="s">
        <v>3</v>
      </c>
      <c r="AB56" s="6" t="s">
        <v>3</v>
      </c>
      <c r="AC56" s="6" t="s">
        <v>3</v>
      </c>
      <c r="AD56" s="6">
        <v>1</v>
      </c>
      <c r="AE56" s="6">
        <v>1</v>
      </c>
      <c r="AF56" s="6" t="s">
        <v>3</v>
      </c>
      <c r="AG56" s="6" t="s">
        <v>3</v>
      </c>
      <c r="AH56" s="6" t="s">
        <v>3</v>
      </c>
      <c r="AI56" s="6" t="s">
        <v>3</v>
      </c>
      <c r="AJ56" s="6" t="s">
        <v>3</v>
      </c>
      <c r="AK56" s="6" t="s">
        <v>3</v>
      </c>
      <c r="AL56" s="154" t="s">
        <v>55</v>
      </c>
      <c r="AM56" s="6" t="s">
        <v>3</v>
      </c>
      <c r="AN56" s="6" t="s">
        <v>3</v>
      </c>
      <c r="AO56" s="154" t="s">
        <v>55</v>
      </c>
      <c r="AP56" s="6" t="s">
        <v>3</v>
      </c>
      <c r="AQ56" s="9" t="s">
        <v>2017</v>
      </c>
      <c r="AR56" s="9" t="s">
        <v>41</v>
      </c>
    </row>
    <row r="57" spans="1:44" ht="15">
      <c r="A57" s="9" t="s">
        <v>62</v>
      </c>
      <c r="B57" s="6" t="s">
        <v>1</v>
      </c>
      <c r="C57" s="6" t="s">
        <v>1192</v>
      </c>
      <c r="D57" s="6">
        <v>14</v>
      </c>
      <c r="E57" s="6">
        <v>12</v>
      </c>
      <c r="F57" s="6" t="s">
        <v>24</v>
      </c>
      <c r="G57" s="6" t="s">
        <v>1116</v>
      </c>
      <c r="H57" s="6" t="s">
        <v>15</v>
      </c>
      <c r="I57" s="6">
        <v>1024</v>
      </c>
      <c r="J57" s="6">
        <v>256</v>
      </c>
      <c r="K57" s="6" t="s">
        <v>16</v>
      </c>
      <c r="L57" s="6" t="s">
        <v>34</v>
      </c>
      <c r="M57" s="6" t="s">
        <v>35</v>
      </c>
      <c r="N57" s="6" t="s">
        <v>3</v>
      </c>
      <c r="O57" s="6">
        <v>8</v>
      </c>
      <c r="P57" s="6" t="s">
        <v>3</v>
      </c>
      <c r="Q57" s="6">
        <v>8</v>
      </c>
      <c r="R57" s="6" t="s">
        <v>3</v>
      </c>
      <c r="S57" s="6">
        <v>2</v>
      </c>
      <c r="T57" s="6" t="s">
        <v>3</v>
      </c>
      <c r="U57" s="6" t="s">
        <v>3</v>
      </c>
      <c r="V57" s="6" t="s">
        <v>3</v>
      </c>
      <c r="W57" s="6" t="s">
        <v>3</v>
      </c>
      <c r="X57" s="6">
        <v>2</v>
      </c>
      <c r="Y57" s="6">
        <v>2</v>
      </c>
      <c r="Z57" s="6" t="s">
        <v>3</v>
      </c>
      <c r="AA57" s="6" t="s">
        <v>3</v>
      </c>
      <c r="AB57" s="6" t="s">
        <v>3</v>
      </c>
      <c r="AC57" s="6" t="s">
        <v>3</v>
      </c>
      <c r="AD57" s="6">
        <v>4</v>
      </c>
      <c r="AE57" s="6">
        <v>1</v>
      </c>
      <c r="AF57" s="6" t="s">
        <v>3</v>
      </c>
      <c r="AG57" s="6">
        <v>1</v>
      </c>
      <c r="AH57" s="6">
        <v>1</v>
      </c>
      <c r="AI57" s="6" t="s">
        <v>3</v>
      </c>
      <c r="AJ57" s="6" t="s">
        <v>3</v>
      </c>
      <c r="AK57" s="6" t="s">
        <v>3</v>
      </c>
      <c r="AL57" s="154" t="s">
        <v>55</v>
      </c>
      <c r="AM57" s="6" t="s">
        <v>54</v>
      </c>
      <c r="AN57" s="154" t="s">
        <v>55</v>
      </c>
      <c r="AO57" s="154" t="s">
        <v>55</v>
      </c>
      <c r="AP57" s="154" t="s">
        <v>55</v>
      </c>
      <c r="AQ57" s="9" t="s">
        <v>2017</v>
      </c>
      <c r="AR57" s="155" t="s">
        <v>1800</v>
      </c>
    </row>
    <row r="58" spans="1:44" ht="15">
      <c r="A58" s="9" t="s">
        <v>63</v>
      </c>
      <c r="B58" s="6" t="s">
        <v>1</v>
      </c>
      <c r="C58" s="6" t="s">
        <v>1192</v>
      </c>
      <c r="D58" s="6">
        <v>14</v>
      </c>
      <c r="E58" s="6">
        <v>12</v>
      </c>
      <c r="F58" s="6" t="s">
        <v>14</v>
      </c>
      <c r="G58" s="6" t="s">
        <v>1113</v>
      </c>
      <c r="H58" s="6" t="s">
        <v>3</v>
      </c>
      <c r="I58" s="6">
        <v>64</v>
      </c>
      <c r="J58" s="6">
        <v>128</v>
      </c>
      <c r="K58" s="6" t="s">
        <v>4</v>
      </c>
      <c r="L58" s="6" t="s">
        <v>25</v>
      </c>
      <c r="M58" s="6" t="s">
        <v>5</v>
      </c>
      <c r="N58" s="6" t="s">
        <v>3</v>
      </c>
      <c r="O58" s="6">
        <v>8</v>
      </c>
      <c r="P58" s="6" t="s">
        <v>3</v>
      </c>
      <c r="Q58" s="6">
        <v>8</v>
      </c>
      <c r="R58" s="6" t="s">
        <v>3</v>
      </c>
      <c r="S58" s="6">
        <v>1</v>
      </c>
      <c r="T58" s="6" t="s">
        <v>3</v>
      </c>
      <c r="U58" s="6" t="s">
        <v>3</v>
      </c>
      <c r="V58" s="6" t="s">
        <v>3</v>
      </c>
      <c r="W58" s="6" t="s">
        <v>3</v>
      </c>
      <c r="X58" s="6" t="s">
        <v>3</v>
      </c>
      <c r="Y58" s="6" t="s">
        <v>3</v>
      </c>
      <c r="Z58" s="6" t="s">
        <v>3</v>
      </c>
      <c r="AA58" s="6" t="s">
        <v>3</v>
      </c>
      <c r="AB58" s="6" t="s">
        <v>3</v>
      </c>
      <c r="AC58" s="6" t="s">
        <v>3</v>
      </c>
      <c r="AD58" s="6">
        <v>1</v>
      </c>
      <c r="AE58" s="6">
        <v>1</v>
      </c>
      <c r="AF58" s="6" t="s">
        <v>3</v>
      </c>
      <c r="AG58" s="6" t="s">
        <v>3</v>
      </c>
      <c r="AH58" s="6" t="s">
        <v>3</v>
      </c>
      <c r="AI58" s="6" t="s">
        <v>3</v>
      </c>
      <c r="AJ58" s="6" t="s">
        <v>3</v>
      </c>
      <c r="AK58" s="6" t="s">
        <v>3</v>
      </c>
      <c r="AL58" s="154" t="s">
        <v>55</v>
      </c>
      <c r="AM58" s="6" t="s">
        <v>54</v>
      </c>
      <c r="AN58" s="6" t="s">
        <v>3</v>
      </c>
      <c r="AO58" s="154" t="s">
        <v>55</v>
      </c>
      <c r="AP58" s="6" t="s">
        <v>3</v>
      </c>
      <c r="AQ58" s="9" t="s">
        <v>2017</v>
      </c>
      <c r="AR58" s="9"/>
    </row>
    <row r="59" spans="1:44" ht="15">
      <c r="A59" s="9" t="s">
        <v>64</v>
      </c>
      <c r="B59" s="6" t="s">
        <v>1</v>
      </c>
      <c r="C59" s="6" t="s">
        <v>1192</v>
      </c>
      <c r="D59" s="6">
        <v>14</v>
      </c>
      <c r="E59" s="6">
        <v>12</v>
      </c>
      <c r="F59" s="6" t="s">
        <v>14</v>
      </c>
      <c r="G59" s="6" t="s">
        <v>1114</v>
      </c>
      <c r="H59" s="6" t="s">
        <v>3</v>
      </c>
      <c r="I59" s="6">
        <v>128</v>
      </c>
      <c r="J59" s="6">
        <v>256</v>
      </c>
      <c r="K59" s="6" t="s">
        <v>4</v>
      </c>
      <c r="L59" s="6" t="s">
        <v>25</v>
      </c>
      <c r="M59" s="6" t="s">
        <v>40</v>
      </c>
      <c r="N59" s="6" t="s">
        <v>3</v>
      </c>
      <c r="O59" s="6">
        <v>8</v>
      </c>
      <c r="P59" s="6" t="s">
        <v>3</v>
      </c>
      <c r="Q59" s="6">
        <v>8</v>
      </c>
      <c r="R59" s="6" t="s">
        <v>3</v>
      </c>
      <c r="S59" s="6">
        <v>2</v>
      </c>
      <c r="T59" s="6" t="s">
        <v>3</v>
      </c>
      <c r="U59" s="6" t="s">
        <v>3</v>
      </c>
      <c r="V59" s="6" t="s">
        <v>3</v>
      </c>
      <c r="W59" s="6" t="s">
        <v>3</v>
      </c>
      <c r="X59" s="6" t="s">
        <v>3</v>
      </c>
      <c r="Y59" s="6">
        <v>1</v>
      </c>
      <c r="Z59" s="6" t="s">
        <v>3</v>
      </c>
      <c r="AA59" s="6" t="s">
        <v>3</v>
      </c>
      <c r="AB59" s="6" t="s">
        <v>3</v>
      </c>
      <c r="AC59" s="6" t="s">
        <v>3</v>
      </c>
      <c r="AD59" s="6">
        <v>2</v>
      </c>
      <c r="AE59" s="6">
        <v>1</v>
      </c>
      <c r="AF59" s="6" t="s">
        <v>3</v>
      </c>
      <c r="AG59" s="6" t="s">
        <v>3</v>
      </c>
      <c r="AH59" s="6" t="s">
        <v>3</v>
      </c>
      <c r="AI59" s="6" t="s">
        <v>3</v>
      </c>
      <c r="AJ59" s="6" t="s">
        <v>3</v>
      </c>
      <c r="AK59" s="6" t="s">
        <v>3</v>
      </c>
      <c r="AL59" s="154" t="s">
        <v>55</v>
      </c>
      <c r="AM59" s="6" t="s">
        <v>54</v>
      </c>
      <c r="AN59" s="6" t="s">
        <v>3</v>
      </c>
      <c r="AO59" s="154" t="s">
        <v>55</v>
      </c>
      <c r="AP59" s="6" t="s">
        <v>3</v>
      </c>
      <c r="AQ59" s="9" t="s">
        <v>2017</v>
      </c>
      <c r="AR59" s="9"/>
    </row>
    <row r="60" spans="1:44" ht="15">
      <c r="A60" s="9" t="s">
        <v>65</v>
      </c>
      <c r="B60" s="6" t="s">
        <v>1</v>
      </c>
      <c r="C60" s="6" t="s">
        <v>1192</v>
      </c>
      <c r="D60" s="6">
        <v>14</v>
      </c>
      <c r="E60" s="6">
        <v>12</v>
      </c>
      <c r="F60" s="6" t="s">
        <v>14</v>
      </c>
      <c r="G60" s="6" t="s">
        <v>1115</v>
      </c>
      <c r="H60" s="6" t="s">
        <v>1</v>
      </c>
      <c r="I60" s="6">
        <v>256</v>
      </c>
      <c r="J60" s="6">
        <v>256</v>
      </c>
      <c r="K60" s="6" t="s">
        <v>4</v>
      </c>
      <c r="L60" s="6" t="s">
        <v>25</v>
      </c>
      <c r="M60" s="6" t="s">
        <v>40</v>
      </c>
      <c r="N60" s="6" t="s">
        <v>3</v>
      </c>
      <c r="O60" s="6">
        <v>8</v>
      </c>
      <c r="P60" s="6" t="s">
        <v>3</v>
      </c>
      <c r="Q60" s="6">
        <v>8</v>
      </c>
      <c r="R60" s="6" t="s">
        <v>3</v>
      </c>
      <c r="S60" s="6">
        <v>2</v>
      </c>
      <c r="T60" s="6" t="s">
        <v>3</v>
      </c>
      <c r="U60" s="6" t="s">
        <v>3</v>
      </c>
      <c r="V60" s="6" t="s">
        <v>3</v>
      </c>
      <c r="W60" s="6" t="s">
        <v>3</v>
      </c>
      <c r="X60" s="6" t="s">
        <v>3</v>
      </c>
      <c r="Y60" s="6" t="s">
        <v>3</v>
      </c>
      <c r="Z60" s="6" t="s">
        <v>3</v>
      </c>
      <c r="AA60" s="6" t="s">
        <v>3</v>
      </c>
      <c r="AB60" s="6" t="s">
        <v>3</v>
      </c>
      <c r="AC60" s="6" t="s">
        <v>3</v>
      </c>
      <c r="AD60" s="6">
        <v>1</v>
      </c>
      <c r="AE60" s="6">
        <v>1</v>
      </c>
      <c r="AF60" s="6" t="s">
        <v>3</v>
      </c>
      <c r="AG60" s="6">
        <v>1</v>
      </c>
      <c r="AH60" s="6" t="s">
        <v>3</v>
      </c>
      <c r="AI60" s="6" t="s">
        <v>3</v>
      </c>
      <c r="AJ60" s="6" t="s">
        <v>3</v>
      </c>
      <c r="AK60" s="6" t="s">
        <v>3</v>
      </c>
      <c r="AL60" s="154" t="s">
        <v>55</v>
      </c>
      <c r="AM60" s="6" t="s">
        <v>54</v>
      </c>
      <c r="AN60" s="6" t="s">
        <v>3</v>
      </c>
      <c r="AO60" s="154" t="s">
        <v>55</v>
      </c>
      <c r="AP60" s="6" t="s">
        <v>3</v>
      </c>
      <c r="AQ60" s="9" t="s">
        <v>2017</v>
      </c>
      <c r="AR60" s="9"/>
    </row>
    <row r="61" spans="1:44" s="111" customFormat="1" ht="15">
      <c r="A61" s="158" t="s">
        <v>66</v>
      </c>
      <c r="B61" s="12" t="s">
        <v>1</v>
      </c>
      <c r="C61" s="12" t="s">
        <v>1130</v>
      </c>
      <c r="D61" s="12">
        <v>14</v>
      </c>
      <c r="E61" s="12">
        <v>12</v>
      </c>
      <c r="F61" s="12" t="s">
        <v>24</v>
      </c>
      <c r="G61" s="12" t="s">
        <v>1116</v>
      </c>
      <c r="H61" s="12" t="s">
        <v>15</v>
      </c>
      <c r="I61" s="12">
        <v>1024</v>
      </c>
      <c r="J61" s="12" t="s">
        <v>3</v>
      </c>
      <c r="K61" s="12" t="s">
        <v>16</v>
      </c>
      <c r="L61" s="12" t="s">
        <v>58</v>
      </c>
      <c r="M61" s="12" t="s">
        <v>59</v>
      </c>
      <c r="N61" s="12" t="s">
        <v>3</v>
      </c>
      <c r="O61" s="12">
        <v>5</v>
      </c>
      <c r="P61" s="12" t="s">
        <v>3</v>
      </c>
      <c r="Q61" s="12">
        <v>5</v>
      </c>
      <c r="R61" s="12" t="s">
        <v>3</v>
      </c>
      <c r="S61" s="12">
        <v>2</v>
      </c>
      <c r="T61" s="12" t="s">
        <v>3</v>
      </c>
      <c r="U61" s="12" t="s">
        <v>3</v>
      </c>
      <c r="V61" s="12" t="s">
        <v>3</v>
      </c>
      <c r="W61" s="12" t="s">
        <v>1513</v>
      </c>
      <c r="X61" s="12" t="s">
        <v>3</v>
      </c>
      <c r="Y61" s="12" t="s">
        <v>3</v>
      </c>
      <c r="Z61" s="12" t="s">
        <v>3</v>
      </c>
      <c r="AA61" s="12" t="s">
        <v>3</v>
      </c>
      <c r="AB61" s="12" t="s">
        <v>3</v>
      </c>
      <c r="AC61" s="12" t="s">
        <v>3</v>
      </c>
      <c r="AD61" s="12">
        <v>2</v>
      </c>
      <c r="AE61" s="12">
        <v>1</v>
      </c>
      <c r="AF61" s="12" t="s">
        <v>3</v>
      </c>
      <c r="AG61" s="12">
        <v>1</v>
      </c>
      <c r="AH61" s="12">
        <v>1</v>
      </c>
      <c r="AI61" s="12" t="s">
        <v>3</v>
      </c>
      <c r="AJ61" s="159" t="s">
        <v>55</v>
      </c>
      <c r="AK61" s="12" t="s">
        <v>3</v>
      </c>
      <c r="AL61" s="159" t="s">
        <v>55</v>
      </c>
      <c r="AM61" s="12" t="s">
        <v>54</v>
      </c>
      <c r="AN61" s="12" t="s">
        <v>3</v>
      </c>
      <c r="AO61" s="159" t="s">
        <v>55</v>
      </c>
      <c r="AP61" s="12" t="s">
        <v>3</v>
      </c>
      <c r="AQ61" s="158" t="s">
        <v>2028</v>
      </c>
      <c r="AR61" s="158" t="s">
        <v>60</v>
      </c>
    </row>
    <row r="62" spans="1:44" s="111" customFormat="1" ht="15">
      <c r="A62" s="158" t="s">
        <v>67</v>
      </c>
      <c r="B62" s="12" t="s">
        <v>1</v>
      </c>
      <c r="C62" s="12" t="s">
        <v>1130</v>
      </c>
      <c r="D62" s="12">
        <v>18</v>
      </c>
      <c r="E62" s="12">
        <v>12</v>
      </c>
      <c r="F62" s="12" t="s">
        <v>2</v>
      </c>
      <c r="G62" s="12" t="s">
        <v>1112</v>
      </c>
      <c r="H62" s="12" t="s">
        <v>3</v>
      </c>
      <c r="I62" s="12">
        <v>25</v>
      </c>
      <c r="J62" s="12" t="s">
        <v>3</v>
      </c>
      <c r="K62" s="12" t="s">
        <v>4</v>
      </c>
      <c r="L62" s="12" t="s">
        <v>25</v>
      </c>
      <c r="M62" s="12" t="s">
        <v>3</v>
      </c>
      <c r="N62" s="12" t="s">
        <v>3</v>
      </c>
      <c r="O62" s="12" t="s">
        <v>3</v>
      </c>
      <c r="P62" s="12" t="s">
        <v>3</v>
      </c>
      <c r="Q62" s="12" t="s">
        <v>3</v>
      </c>
      <c r="R62" s="12" t="s">
        <v>3</v>
      </c>
      <c r="S62" s="12" t="s">
        <v>3</v>
      </c>
      <c r="T62" s="12" t="s">
        <v>3</v>
      </c>
      <c r="U62" s="12" t="s">
        <v>3</v>
      </c>
      <c r="V62" s="12" t="s">
        <v>3</v>
      </c>
      <c r="W62" s="12" t="s">
        <v>3</v>
      </c>
      <c r="X62" s="12" t="s">
        <v>3</v>
      </c>
      <c r="Y62" s="12" t="s">
        <v>3</v>
      </c>
      <c r="Z62" s="12" t="s">
        <v>3</v>
      </c>
      <c r="AA62" s="12" t="s">
        <v>3</v>
      </c>
      <c r="AB62" s="12" t="s">
        <v>3</v>
      </c>
      <c r="AC62" s="12" t="s">
        <v>3</v>
      </c>
      <c r="AD62" s="12">
        <v>1</v>
      </c>
      <c r="AE62" s="12" t="s">
        <v>3</v>
      </c>
      <c r="AF62" s="12" t="s">
        <v>3</v>
      </c>
      <c r="AG62" s="12" t="s">
        <v>3</v>
      </c>
      <c r="AH62" s="12" t="s">
        <v>3</v>
      </c>
      <c r="AI62" s="12" t="s">
        <v>3</v>
      </c>
      <c r="AJ62" s="12" t="s">
        <v>3</v>
      </c>
      <c r="AK62" s="12" t="s">
        <v>3</v>
      </c>
      <c r="AL62" s="12" t="s">
        <v>3</v>
      </c>
      <c r="AM62" s="12" t="s">
        <v>3</v>
      </c>
      <c r="AN62" s="12" t="s">
        <v>3</v>
      </c>
      <c r="AO62" s="12" t="s">
        <v>3</v>
      </c>
      <c r="AP62" s="12" t="s">
        <v>3</v>
      </c>
      <c r="AQ62" s="158" t="s">
        <v>1991</v>
      </c>
      <c r="AR62" s="158"/>
    </row>
    <row r="63" spans="1:44" ht="15">
      <c r="A63" s="9" t="s">
        <v>68</v>
      </c>
      <c r="B63" s="6" t="s">
        <v>1</v>
      </c>
      <c r="C63" s="6" t="s">
        <v>1192</v>
      </c>
      <c r="D63" s="6">
        <v>18</v>
      </c>
      <c r="E63" s="6">
        <v>13</v>
      </c>
      <c r="F63" s="6" t="s">
        <v>14</v>
      </c>
      <c r="G63" s="6" t="s">
        <v>1114</v>
      </c>
      <c r="H63" s="6" t="s">
        <v>3</v>
      </c>
      <c r="I63" s="6">
        <v>128</v>
      </c>
      <c r="J63" s="6" t="s">
        <v>3</v>
      </c>
      <c r="K63" s="6" t="s">
        <v>4</v>
      </c>
      <c r="L63" s="6" t="s">
        <v>25</v>
      </c>
      <c r="M63" s="6" t="s">
        <v>3</v>
      </c>
      <c r="N63" s="6" t="s">
        <v>3</v>
      </c>
      <c r="O63" s="6">
        <v>4</v>
      </c>
      <c r="P63" s="6" t="s">
        <v>3</v>
      </c>
      <c r="Q63" s="6">
        <v>4</v>
      </c>
      <c r="R63" s="6" t="s">
        <v>3</v>
      </c>
      <c r="S63" s="6" t="s">
        <v>3</v>
      </c>
      <c r="T63" s="6" t="s">
        <v>3</v>
      </c>
      <c r="U63" s="6" t="s">
        <v>3</v>
      </c>
      <c r="V63" s="6" t="s">
        <v>3</v>
      </c>
      <c r="W63" s="6" t="s">
        <v>3</v>
      </c>
      <c r="X63" s="6" t="s">
        <v>3</v>
      </c>
      <c r="Y63" s="6">
        <v>1</v>
      </c>
      <c r="Z63" s="6" t="s">
        <v>3</v>
      </c>
      <c r="AA63" s="6" t="s">
        <v>3</v>
      </c>
      <c r="AB63" s="6" t="s">
        <v>3</v>
      </c>
      <c r="AC63" s="6" t="s">
        <v>3</v>
      </c>
      <c r="AD63" s="6">
        <v>2</v>
      </c>
      <c r="AE63" s="6">
        <v>1</v>
      </c>
      <c r="AF63" s="6" t="s">
        <v>3</v>
      </c>
      <c r="AG63" s="6" t="s">
        <v>3</v>
      </c>
      <c r="AH63" s="6" t="s">
        <v>3</v>
      </c>
      <c r="AI63" s="6" t="s">
        <v>3</v>
      </c>
      <c r="AJ63" s="6" t="s">
        <v>3</v>
      </c>
      <c r="AK63" s="6" t="s">
        <v>3</v>
      </c>
      <c r="AL63" s="154" t="s">
        <v>55</v>
      </c>
      <c r="AM63" s="6" t="s">
        <v>54</v>
      </c>
      <c r="AN63" s="6" t="s">
        <v>3</v>
      </c>
      <c r="AO63" s="6" t="s">
        <v>3</v>
      </c>
      <c r="AP63" s="6" t="s">
        <v>3</v>
      </c>
      <c r="AQ63" s="9" t="s">
        <v>1991</v>
      </c>
      <c r="AR63" s="9"/>
    </row>
    <row r="64" spans="1:44" ht="15">
      <c r="A64" s="9" t="s">
        <v>69</v>
      </c>
      <c r="B64" s="6" t="s">
        <v>1</v>
      </c>
      <c r="C64" s="6" t="s">
        <v>1192</v>
      </c>
      <c r="D64" s="6">
        <v>18</v>
      </c>
      <c r="E64" s="6">
        <v>16</v>
      </c>
      <c r="F64" s="6" t="s">
        <v>24</v>
      </c>
      <c r="G64" s="6" t="s">
        <v>1114</v>
      </c>
      <c r="H64" s="6" t="s">
        <v>15</v>
      </c>
      <c r="I64" s="6">
        <v>256</v>
      </c>
      <c r="J64" s="6">
        <v>256</v>
      </c>
      <c r="K64" s="6" t="s">
        <v>16</v>
      </c>
      <c r="L64" s="6" t="s">
        <v>34</v>
      </c>
      <c r="M64" s="6" t="s">
        <v>35</v>
      </c>
      <c r="N64" s="6" t="s">
        <v>3</v>
      </c>
      <c r="O64" s="6">
        <v>12</v>
      </c>
      <c r="P64" s="6" t="s">
        <v>3</v>
      </c>
      <c r="Q64" s="6">
        <v>12</v>
      </c>
      <c r="R64" s="6" t="s">
        <v>3</v>
      </c>
      <c r="S64" s="6">
        <v>2</v>
      </c>
      <c r="T64" s="6" t="s">
        <v>3</v>
      </c>
      <c r="U64" s="6" t="s">
        <v>3</v>
      </c>
      <c r="V64" s="6" t="s">
        <v>3</v>
      </c>
      <c r="W64" s="6" t="s">
        <v>3</v>
      </c>
      <c r="X64" s="6" t="s">
        <v>3</v>
      </c>
      <c r="Y64" s="6">
        <v>1</v>
      </c>
      <c r="Z64" s="6" t="s">
        <v>3</v>
      </c>
      <c r="AA64" s="6" t="s">
        <v>3</v>
      </c>
      <c r="AB64" s="6" t="s">
        <v>3</v>
      </c>
      <c r="AC64" s="6" t="s">
        <v>3</v>
      </c>
      <c r="AD64" s="6">
        <v>2</v>
      </c>
      <c r="AE64" s="6">
        <v>1</v>
      </c>
      <c r="AF64" s="6" t="s">
        <v>3</v>
      </c>
      <c r="AG64" s="6">
        <v>1</v>
      </c>
      <c r="AH64" s="6">
        <v>1</v>
      </c>
      <c r="AI64" s="6" t="s">
        <v>3</v>
      </c>
      <c r="AJ64" s="6" t="s">
        <v>3</v>
      </c>
      <c r="AK64" s="6" t="s">
        <v>3</v>
      </c>
      <c r="AL64" s="154" t="s">
        <v>55</v>
      </c>
      <c r="AM64" s="6" t="s">
        <v>54</v>
      </c>
      <c r="AN64" s="154" t="s">
        <v>55</v>
      </c>
      <c r="AO64" s="154" t="s">
        <v>55</v>
      </c>
      <c r="AP64" s="154" t="s">
        <v>55</v>
      </c>
      <c r="AQ64" s="9" t="s">
        <v>1996</v>
      </c>
      <c r="AR64" s="155" t="s">
        <v>1800</v>
      </c>
    </row>
    <row r="65" spans="1:44" ht="15">
      <c r="A65" s="9" t="s">
        <v>70</v>
      </c>
      <c r="B65" s="6" t="s">
        <v>1</v>
      </c>
      <c r="C65" s="6" t="s">
        <v>1192</v>
      </c>
      <c r="D65" s="6">
        <v>18</v>
      </c>
      <c r="E65" s="6">
        <v>16</v>
      </c>
      <c r="F65" s="6" t="s">
        <v>24</v>
      </c>
      <c r="G65" s="6" t="s">
        <v>1115</v>
      </c>
      <c r="H65" s="6" t="s">
        <v>15</v>
      </c>
      <c r="I65" s="6">
        <v>384</v>
      </c>
      <c r="J65" s="6">
        <v>256</v>
      </c>
      <c r="K65" s="6" t="s">
        <v>16</v>
      </c>
      <c r="L65" s="6" t="s">
        <v>34</v>
      </c>
      <c r="M65" s="6" t="s">
        <v>35</v>
      </c>
      <c r="N65" s="6" t="s">
        <v>3</v>
      </c>
      <c r="O65" s="6">
        <v>12</v>
      </c>
      <c r="P65" s="6" t="s">
        <v>3</v>
      </c>
      <c r="Q65" s="6">
        <v>12</v>
      </c>
      <c r="R65" s="6" t="s">
        <v>3</v>
      </c>
      <c r="S65" s="6">
        <v>2</v>
      </c>
      <c r="T65" s="6" t="s">
        <v>3</v>
      </c>
      <c r="U65" s="6" t="s">
        <v>3</v>
      </c>
      <c r="V65" s="6" t="s">
        <v>3</v>
      </c>
      <c r="W65" s="6" t="s">
        <v>3</v>
      </c>
      <c r="X65" s="6">
        <v>2</v>
      </c>
      <c r="Y65" s="6">
        <v>2</v>
      </c>
      <c r="Z65" s="6" t="s">
        <v>3</v>
      </c>
      <c r="AA65" s="6" t="s">
        <v>3</v>
      </c>
      <c r="AB65" s="6" t="s">
        <v>3</v>
      </c>
      <c r="AC65" s="6" t="s">
        <v>3</v>
      </c>
      <c r="AD65" s="6">
        <v>4</v>
      </c>
      <c r="AE65" s="6">
        <v>1</v>
      </c>
      <c r="AF65" s="6" t="s">
        <v>3</v>
      </c>
      <c r="AG65" s="6">
        <v>1</v>
      </c>
      <c r="AH65" s="6">
        <v>2</v>
      </c>
      <c r="AI65" s="6" t="s">
        <v>3</v>
      </c>
      <c r="AJ65" s="6" t="s">
        <v>3</v>
      </c>
      <c r="AK65" s="6" t="s">
        <v>3</v>
      </c>
      <c r="AL65" s="154" t="s">
        <v>55</v>
      </c>
      <c r="AM65" s="6" t="s">
        <v>54</v>
      </c>
      <c r="AN65" s="154" t="s">
        <v>55</v>
      </c>
      <c r="AO65" s="154" t="s">
        <v>55</v>
      </c>
      <c r="AP65" s="154" t="s">
        <v>55</v>
      </c>
      <c r="AQ65" s="9" t="s">
        <v>1996</v>
      </c>
      <c r="AR65" s="155" t="s">
        <v>1800</v>
      </c>
    </row>
    <row r="66" spans="1:44" ht="15">
      <c r="A66" s="9" t="s">
        <v>71</v>
      </c>
      <c r="B66" s="6" t="s">
        <v>1</v>
      </c>
      <c r="C66" s="6" t="s">
        <v>1192</v>
      </c>
      <c r="D66" s="6">
        <v>18</v>
      </c>
      <c r="E66" s="6">
        <v>16</v>
      </c>
      <c r="F66" s="6" t="s">
        <v>24</v>
      </c>
      <c r="G66" s="6" t="s">
        <v>1116</v>
      </c>
      <c r="H66" s="6" t="s">
        <v>15</v>
      </c>
      <c r="I66" s="6">
        <v>1024</v>
      </c>
      <c r="J66" s="6">
        <v>256</v>
      </c>
      <c r="K66" s="6" t="s">
        <v>16</v>
      </c>
      <c r="L66" s="6" t="s">
        <v>34</v>
      </c>
      <c r="M66" s="6" t="s">
        <v>38</v>
      </c>
      <c r="N66" s="6" t="s">
        <v>3</v>
      </c>
      <c r="O66" s="6">
        <v>12</v>
      </c>
      <c r="P66" s="6" t="s">
        <v>3</v>
      </c>
      <c r="Q66" s="6">
        <v>12</v>
      </c>
      <c r="R66" s="6" t="s">
        <v>3</v>
      </c>
      <c r="S66" s="6">
        <v>2</v>
      </c>
      <c r="T66" s="6" t="s">
        <v>3</v>
      </c>
      <c r="U66" s="6" t="s">
        <v>3</v>
      </c>
      <c r="V66" s="6" t="s">
        <v>3</v>
      </c>
      <c r="W66" s="6" t="s">
        <v>3</v>
      </c>
      <c r="X66" s="6">
        <v>2</v>
      </c>
      <c r="Y66" s="6">
        <v>2</v>
      </c>
      <c r="Z66" s="6" t="s">
        <v>3</v>
      </c>
      <c r="AA66" s="6" t="s">
        <v>3</v>
      </c>
      <c r="AB66" s="6" t="s">
        <v>3</v>
      </c>
      <c r="AC66" s="6" t="s">
        <v>3</v>
      </c>
      <c r="AD66" s="6">
        <v>4</v>
      </c>
      <c r="AE66" s="6">
        <v>1</v>
      </c>
      <c r="AF66" s="6" t="s">
        <v>3</v>
      </c>
      <c r="AG66" s="6">
        <v>1</v>
      </c>
      <c r="AH66" s="6">
        <v>2</v>
      </c>
      <c r="AI66" s="6" t="s">
        <v>3</v>
      </c>
      <c r="AJ66" s="6" t="s">
        <v>3</v>
      </c>
      <c r="AK66" s="6" t="s">
        <v>3</v>
      </c>
      <c r="AL66" s="154" t="s">
        <v>55</v>
      </c>
      <c r="AM66" s="6" t="s">
        <v>54</v>
      </c>
      <c r="AN66" s="154" t="s">
        <v>55</v>
      </c>
      <c r="AO66" s="154" t="s">
        <v>55</v>
      </c>
      <c r="AP66" s="154" t="s">
        <v>55</v>
      </c>
      <c r="AQ66" s="9" t="s">
        <v>2019</v>
      </c>
      <c r="AR66" s="155" t="s">
        <v>1800</v>
      </c>
    </row>
    <row r="67" spans="1:44" s="111" customFormat="1" ht="15">
      <c r="A67" s="158" t="s">
        <v>1840</v>
      </c>
      <c r="B67" s="12" t="s">
        <v>44</v>
      </c>
      <c r="C67" s="12" t="s">
        <v>1130</v>
      </c>
      <c r="D67" s="12">
        <f>20</f>
        <v>20</v>
      </c>
      <c r="E67" s="12">
        <f>18</f>
        <v>18</v>
      </c>
      <c r="F67" s="12" t="s">
        <v>24</v>
      </c>
      <c r="G67" s="12" t="s">
        <v>1115</v>
      </c>
      <c r="H67" s="12" t="s">
        <v>15</v>
      </c>
      <c r="I67" s="12">
        <f>512</f>
        <v>512</v>
      </c>
      <c r="J67" s="12" t="s">
        <v>1731</v>
      </c>
      <c r="K67" s="12" t="s">
        <v>16</v>
      </c>
      <c r="L67" s="12" t="s">
        <v>34</v>
      </c>
      <c r="M67" s="12" t="s">
        <v>40</v>
      </c>
      <c r="N67" s="12" t="s">
        <v>3</v>
      </c>
      <c r="O67" s="12">
        <f>12</f>
        <v>12</v>
      </c>
      <c r="P67" s="12" t="s">
        <v>3</v>
      </c>
      <c r="Q67" s="12">
        <f>12</f>
        <v>12</v>
      </c>
      <c r="R67" s="12" t="s">
        <v>3</v>
      </c>
      <c r="S67" s="12">
        <f>4</f>
        <v>4</v>
      </c>
      <c r="T67" s="12" t="s">
        <v>3</v>
      </c>
      <c r="U67" s="12">
        <f>2</f>
        <v>2</v>
      </c>
      <c r="V67" s="12" t="s">
        <v>1842</v>
      </c>
      <c r="W67" s="12" t="s">
        <v>1843</v>
      </c>
      <c r="X67" s="12" t="s">
        <v>1125</v>
      </c>
      <c r="Y67" s="12" t="s">
        <v>3</v>
      </c>
      <c r="Z67" s="12" t="s">
        <v>3</v>
      </c>
      <c r="AA67" s="12" t="s">
        <v>1845</v>
      </c>
      <c r="AB67" s="12" t="s">
        <v>3</v>
      </c>
      <c r="AC67" s="12" t="s">
        <v>1125</v>
      </c>
      <c r="AD67" s="12" t="s">
        <v>1837</v>
      </c>
      <c r="AE67" s="12" t="s">
        <v>1125</v>
      </c>
      <c r="AF67" s="12" t="s">
        <v>3</v>
      </c>
      <c r="AG67" s="12" t="s">
        <v>1123</v>
      </c>
      <c r="AH67" s="12" t="s">
        <v>1123</v>
      </c>
      <c r="AI67" s="12" t="s">
        <v>3</v>
      </c>
      <c r="AJ67" s="12" t="s">
        <v>3</v>
      </c>
      <c r="AK67" s="12" t="s">
        <v>3</v>
      </c>
      <c r="AL67" s="159" t="s">
        <v>55</v>
      </c>
      <c r="AM67" s="12" t="s">
        <v>54</v>
      </c>
      <c r="AN67" s="159" t="s">
        <v>55</v>
      </c>
      <c r="AO67" s="159" t="s">
        <v>55</v>
      </c>
      <c r="AP67" s="12" t="s">
        <v>3</v>
      </c>
      <c r="AQ67" s="158" t="s">
        <v>2020</v>
      </c>
      <c r="AR67" s="158" t="s">
        <v>1838</v>
      </c>
    </row>
    <row r="68" spans="1:44" s="111" customFormat="1" ht="15">
      <c r="A68" s="158" t="s">
        <v>1841</v>
      </c>
      <c r="B68" s="12" t="s">
        <v>44</v>
      </c>
      <c r="C68" s="12" t="s">
        <v>1130</v>
      </c>
      <c r="D68" s="12">
        <f>20</f>
        <v>20</v>
      </c>
      <c r="E68" s="12">
        <f>18</f>
        <v>18</v>
      </c>
      <c r="F68" s="12" t="s">
        <v>24</v>
      </c>
      <c r="G68" s="12" t="s">
        <v>1116</v>
      </c>
      <c r="H68" s="12" t="s">
        <v>15</v>
      </c>
      <c r="I68" s="12" t="s">
        <v>1916</v>
      </c>
      <c r="J68" s="12" t="s">
        <v>1731</v>
      </c>
      <c r="K68" s="12" t="s">
        <v>16</v>
      </c>
      <c r="L68" s="12" t="s">
        <v>34</v>
      </c>
      <c r="M68" s="12" t="s">
        <v>40</v>
      </c>
      <c r="N68" s="12" t="s">
        <v>3</v>
      </c>
      <c r="O68" s="12">
        <f>12</f>
        <v>12</v>
      </c>
      <c r="P68" s="12" t="s">
        <v>3</v>
      </c>
      <c r="Q68" s="12">
        <f>12</f>
        <v>12</v>
      </c>
      <c r="R68" s="12" t="s">
        <v>3</v>
      </c>
      <c r="S68" s="12">
        <f>4</f>
        <v>4</v>
      </c>
      <c r="T68" s="12" t="s">
        <v>3</v>
      </c>
      <c r="U68" s="12">
        <f>2</f>
        <v>2</v>
      </c>
      <c r="V68" s="12" t="s">
        <v>1842</v>
      </c>
      <c r="W68" s="12" t="s">
        <v>1844</v>
      </c>
      <c r="X68" s="12" t="s">
        <v>1837</v>
      </c>
      <c r="Y68" s="12" t="s">
        <v>3</v>
      </c>
      <c r="Z68" s="12" t="s">
        <v>3</v>
      </c>
      <c r="AA68" s="12" t="s">
        <v>1845</v>
      </c>
      <c r="AB68" s="12" t="s">
        <v>3</v>
      </c>
      <c r="AC68" s="12" t="s">
        <v>1125</v>
      </c>
      <c r="AD68" s="12" t="s">
        <v>1837</v>
      </c>
      <c r="AE68" s="12" t="s">
        <v>1125</v>
      </c>
      <c r="AF68" s="12" t="s">
        <v>3</v>
      </c>
      <c r="AG68" s="12" t="s">
        <v>1123</v>
      </c>
      <c r="AH68" s="12" t="s">
        <v>1123</v>
      </c>
      <c r="AI68" s="12" t="s">
        <v>3</v>
      </c>
      <c r="AJ68" s="12" t="s">
        <v>3</v>
      </c>
      <c r="AK68" s="12" t="s">
        <v>3</v>
      </c>
      <c r="AL68" s="159" t="s">
        <v>55</v>
      </c>
      <c r="AM68" s="12" t="s">
        <v>54</v>
      </c>
      <c r="AN68" s="159" t="s">
        <v>55</v>
      </c>
      <c r="AO68" s="159" t="s">
        <v>55</v>
      </c>
      <c r="AP68" s="12" t="s">
        <v>3</v>
      </c>
      <c r="AQ68" s="158" t="s">
        <v>2020</v>
      </c>
      <c r="AR68" s="158" t="s">
        <v>1838</v>
      </c>
    </row>
    <row r="69" spans="1:44" s="114" customFormat="1" ht="15">
      <c r="A69" s="124" t="s">
        <v>1517</v>
      </c>
      <c r="B69" s="114" t="s">
        <v>1</v>
      </c>
      <c r="C69" s="114" t="s">
        <v>1192</v>
      </c>
      <c r="D69" s="114">
        <v>20</v>
      </c>
      <c r="E69" s="114">
        <v>18</v>
      </c>
      <c r="F69" s="114" t="s">
        <v>24</v>
      </c>
      <c r="G69" s="114" t="s">
        <v>1116</v>
      </c>
      <c r="H69" s="114" t="s">
        <v>15</v>
      </c>
      <c r="I69" s="114">
        <v>512</v>
      </c>
      <c r="J69" s="114" t="s">
        <v>1731</v>
      </c>
      <c r="K69" s="114" t="s">
        <v>234</v>
      </c>
      <c r="L69" s="114" t="s">
        <v>34</v>
      </c>
      <c r="M69" s="114" t="s">
        <v>17</v>
      </c>
      <c r="N69" s="114" t="s">
        <v>3</v>
      </c>
      <c r="O69" s="114">
        <v>17</v>
      </c>
      <c r="P69" s="114" t="s">
        <v>3</v>
      </c>
      <c r="Q69" s="114">
        <v>17</v>
      </c>
      <c r="R69" s="114" t="s">
        <v>3</v>
      </c>
      <c r="S69" s="114" t="s">
        <v>3</v>
      </c>
      <c r="T69" s="114" t="s">
        <v>3</v>
      </c>
      <c r="U69" s="114" t="s">
        <v>3</v>
      </c>
      <c r="V69" s="114" t="s">
        <v>3</v>
      </c>
      <c r="W69" s="114" t="s">
        <v>1513</v>
      </c>
      <c r="X69" s="114" t="s">
        <v>3</v>
      </c>
      <c r="Y69" s="114" t="s">
        <v>3</v>
      </c>
      <c r="Z69" s="6" t="s">
        <v>3</v>
      </c>
      <c r="AA69" s="114" t="s">
        <v>3</v>
      </c>
      <c r="AB69" s="114" t="s">
        <v>3</v>
      </c>
      <c r="AC69" s="114" t="s">
        <v>3</v>
      </c>
      <c r="AD69" s="114">
        <v>2</v>
      </c>
      <c r="AE69" s="114">
        <v>1</v>
      </c>
      <c r="AF69" s="114" t="s">
        <v>3</v>
      </c>
      <c r="AG69" s="114">
        <v>1</v>
      </c>
      <c r="AH69" s="114">
        <v>1</v>
      </c>
      <c r="AI69" s="114" t="s">
        <v>3</v>
      </c>
      <c r="AJ69" s="114" t="s">
        <v>3</v>
      </c>
      <c r="AK69" s="114" t="s">
        <v>3</v>
      </c>
      <c r="AL69" s="156" t="s">
        <v>55</v>
      </c>
      <c r="AM69" s="6" t="s">
        <v>54</v>
      </c>
      <c r="AN69" s="114" t="s">
        <v>3</v>
      </c>
      <c r="AO69" s="156" t="s">
        <v>55</v>
      </c>
      <c r="AP69" s="114" t="s">
        <v>3</v>
      </c>
      <c r="AQ69" s="124" t="s">
        <v>2021</v>
      </c>
      <c r="AR69" s="124" t="s">
        <v>1821</v>
      </c>
    </row>
    <row r="70" spans="1:44" s="157" customFormat="1" ht="15">
      <c r="A70" s="124" t="s">
        <v>72</v>
      </c>
      <c r="B70" s="114" t="s">
        <v>1</v>
      </c>
      <c r="C70" s="114" t="s">
        <v>1192</v>
      </c>
      <c r="D70" s="114">
        <v>20</v>
      </c>
      <c r="E70" s="114">
        <v>17</v>
      </c>
      <c r="F70" s="114" t="s">
        <v>73</v>
      </c>
      <c r="G70" s="114" t="s">
        <v>1113</v>
      </c>
      <c r="H70" s="114" t="s">
        <v>15</v>
      </c>
      <c r="I70" s="114">
        <v>64</v>
      </c>
      <c r="J70" s="114">
        <v>64</v>
      </c>
      <c r="K70" s="114" t="s">
        <v>16</v>
      </c>
      <c r="L70" s="114" t="s">
        <v>74</v>
      </c>
      <c r="M70" s="114" t="s">
        <v>58</v>
      </c>
      <c r="N70" s="114" t="s">
        <v>3</v>
      </c>
      <c r="O70" s="114">
        <v>8</v>
      </c>
      <c r="P70" s="114">
        <v>8</v>
      </c>
      <c r="Q70" s="114" t="s">
        <v>3</v>
      </c>
      <c r="R70" s="114" t="s">
        <v>3</v>
      </c>
      <c r="S70" s="114">
        <v>2</v>
      </c>
      <c r="T70" s="114" t="s">
        <v>3</v>
      </c>
      <c r="U70" s="114">
        <v>2</v>
      </c>
      <c r="V70" s="114" t="s">
        <v>3</v>
      </c>
      <c r="W70" s="114" t="s">
        <v>3</v>
      </c>
      <c r="X70" s="114" t="s">
        <v>3</v>
      </c>
      <c r="Y70" s="114" t="s">
        <v>3</v>
      </c>
      <c r="Z70" s="114" t="s">
        <v>3</v>
      </c>
      <c r="AA70" s="114" t="s">
        <v>3</v>
      </c>
      <c r="AB70" s="114" t="s">
        <v>3</v>
      </c>
      <c r="AC70" s="114" t="s">
        <v>3</v>
      </c>
      <c r="AD70" s="114">
        <v>1</v>
      </c>
      <c r="AE70" s="114" t="s">
        <v>3</v>
      </c>
      <c r="AF70" s="114" t="s">
        <v>3</v>
      </c>
      <c r="AG70" s="114" t="s">
        <v>3</v>
      </c>
      <c r="AH70" s="114" t="s">
        <v>3</v>
      </c>
      <c r="AI70" s="114" t="s">
        <v>3</v>
      </c>
      <c r="AJ70" s="114" t="s">
        <v>3</v>
      </c>
      <c r="AK70" s="114" t="s">
        <v>3</v>
      </c>
      <c r="AL70" s="154" t="s">
        <v>55</v>
      </c>
      <c r="AM70" s="6" t="s">
        <v>54</v>
      </c>
      <c r="AN70" s="114" t="s">
        <v>3</v>
      </c>
      <c r="AO70" s="114" t="s">
        <v>3</v>
      </c>
      <c r="AP70" s="114" t="s">
        <v>3</v>
      </c>
      <c r="AQ70" s="124" t="s">
        <v>2034</v>
      </c>
      <c r="AR70" s="124"/>
    </row>
    <row r="71" spans="1:44" ht="15">
      <c r="A71" s="9" t="s">
        <v>75</v>
      </c>
      <c r="B71" s="6" t="s">
        <v>1</v>
      </c>
      <c r="C71" s="6" t="s">
        <v>1192</v>
      </c>
      <c r="D71" s="6">
        <v>20</v>
      </c>
      <c r="E71" s="6">
        <v>18</v>
      </c>
      <c r="F71" s="6" t="s">
        <v>24</v>
      </c>
      <c r="G71" s="6" t="s">
        <v>1114</v>
      </c>
      <c r="H71" s="6" t="s">
        <v>15</v>
      </c>
      <c r="I71" s="6">
        <v>128</v>
      </c>
      <c r="J71" s="6" t="s">
        <v>1731</v>
      </c>
      <c r="K71" s="6" t="s">
        <v>16</v>
      </c>
      <c r="L71" s="6" t="s">
        <v>25</v>
      </c>
      <c r="M71" s="6" t="s">
        <v>17</v>
      </c>
      <c r="N71" s="6" t="s">
        <v>3</v>
      </c>
      <c r="O71" s="6">
        <v>12</v>
      </c>
      <c r="P71" s="6" t="s">
        <v>3</v>
      </c>
      <c r="Q71" s="6">
        <v>12</v>
      </c>
      <c r="R71" s="6" t="s">
        <v>3</v>
      </c>
      <c r="S71" s="6" t="s">
        <v>3</v>
      </c>
      <c r="T71" s="6" t="s">
        <v>3</v>
      </c>
      <c r="U71" s="6" t="s">
        <v>3</v>
      </c>
      <c r="V71" s="6" t="s">
        <v>3</v>
      </c>
      <c r="W71" s="6" t="s">
        <v>1827</v>
      </c>
      <c r="X71" s="6" t="s">
        <v>3</v>
      </c>
      <c r="Y71" s="6" t="s">
        <v>3</v>
      </c>
      <c r="Z71" s="6" t="s">
        <v>3</v>
      </c>
      <c r="AA71" s="6" t="s">
        <v>1122</v>
      </c>
      <c r="AB71" s="6">
        <v>1</v>
      </c>
      <c r="AC71" s="6">
        <v>2</v>
      </c>
      <c r="AD71" s="6">
        <v>2</v>
      </c>
      <c r="AE71" s="6">
        <v>1</v>
      </c>
      <c r="AF71" s="6" t="s">
        <v>3</v>
      </c>
      <c r="AG71" s="6" t="s">
        <v>3</v>
      </c>
      <c r="AH71" s="6" t="s">
        <v>3</v>
      </c>
      <c r="AI71" s="6" t="s">
        <v>3</v>
      </c>
      <c r="AJ71" s="6" t="s">
        <v>3</v>
      </c>
      <c r="AK71" s="6" t="s">
        <v>3</v>
      </c>
      <c r="AL71" s="154" t="s">
        <v>55</v>
      </c>
      <c r="AM71" s="6" t="s">
        <v>54</v>
      </c>
      <c r="AN71" s="6" t="s">
        <v>3</v>
      </c>
      <c r="AO71" s="154" t="s">
        <v>55</v>
      </c>
      <c r="AP71" s="6" t="s">
        <v>3</v>
      </c>
      <c r="AQ71" s="9" t="s">
        <v>2022</v>
      </c>
      <c r="AR71" s="155" t="s">
        <v>1799</v>
      </c>
    </row>
    <row r="72" spans="1:44" s="12" customFormat="1" ht="15">
      <c r="A72" s="158" t="s">
        <v>1518</v>
      </c>
      <c r="B72" s="12" t="s">
        <v>44</v>
      </c>
      <c r="C72" s="12" t="s">
        <v>1130</v>
      </c>
      <c r="D72" s="12">
        <v>20</v>
      </c>
      <c r="E72" s="12">
        <v>18</v>
      </c>
      <c r="F72" s="12" t="s">
        <v>24</v>
      </c>
      <c r="G72" s="12" t="s">
        <v>1115</v>
      </c>
      <c r="H72" s="12" t="s">
        <v>15</v>
      </c>
      <c r="I72" s="12">
        <v>512</v>
      </c>
      <c r="J72" s="12">
        <v>256</v>
      </c>
      <c r="K72" s="12" t="s">
        <v>16</v>
      </c>
      <c r="L72" s="12" t="s">
        <v>34</v>
      </c>
      <c r="M72" s="12" t="s">
        <v>1507</v>
      </c>
      <c r="N72" s="12" t="s">
        <v>3</v>
      </c>
      <c r="O72" s="12">
        <v>17</v>
      </c>
      <c r="P72" s="12" t="s">
        <v>3</v>
      </c>
      <c r="Q72" s="12">
        <v>17</v>
      </c>
      <c r="R72" s="12" t="s">
        <v>3</v>
      </c>
      <c r="S72" s="12">
        <v>2</v>
      </c>
      <c r="T72" s="12" t="s">
        <v>3</v>
      </c>
      <c r="U72" s="12" t="s">
        <v>3</v>
      </c>
      <c r="V72" s="12" t="s">
        <v>1828</v>
      </c>
      <c r="W72" s="12" t="s">
        <v>1513</v>
      </c>
      <c r="X72" s="12">
        <v>4</v>
      </c>
      <c r="Y72" s="12" t="s">
        <v>3</v>
      </c>
      <c r="Z72" s="12" t="s">
        <v>1123</v>
      </c>
      <c r="AA72" s="12" t="s">
        <v>3</v>
      </c>
      <c r="AB72" s="12" t="s">
        <v>1513</v>
      </c>
      <c r="AC72" s="12">
        <v>4</v>
      </c>
      <c r="AD72" s="12">
        <v>4</v>
      </c>
      <c r="AE72" s="12">
        <v>3</v>
      </c>
      <c r="AF72" s="12" t="s">
        <v>3</v>
      </c>
      <c r="AG72" s="12">
        <v>1</v>
      </c>
      <c r="AH72" s="12">
        <v>1</v>
      </c>
      <c r="AI72" s="12" t="s">
        <v>3</v>
      </c>
      <c r="AJ72" s="12" t="s">
        <v>3</v>
      </c>
      <c r="AK72" s="12" t="s">
        <v>3</v>
      </c>
      <c r="AL72" s="159" t="s">
        <v>55</v>
      </c>
      <c r="AM72" s="12" t="s">
        <v>54</v>
      </c>
      <c r="AN72" s="12" t="s">
        <v>3</v>
      </c>
      <c r="AO72" s="159" t="s">
        <v>55</v>
      </c>
      <c r="AP72" s="12" t="s">
        <v>3</v>
      </c>
      <c r="AQ72" s="158" t="s">
        <v>1519</v>
      </c>
      <c r="AR72" s="158"/>
    </row>
    <row r="73" spans="1:44" s="12" customFormat="1" ht="15">
      <c r="A73" s="158" t="s">
        <v>1933</v>
      </c>
      <c r="B73" s="12" t="s">
        <v>1</v>
      </c>
      <c r="C73" s="12" t="s">
        <v>1130</v>
      </c>
      <c r="D73" s="12" t="s">
        <v>1934</v>
      </c>
      <c r="E73" s="12" t="s">
        <v>1935</v>
      </c>
      <c r="F73" s="12" t="s">
        <v>24</v>
      </c>
      <c r="G73" s="12" t="s">
        <v>1115</v>
      </c>
      <c r="H73" s="12" t="s">
        <v>15</v>
      </c>
      <c r="I73" s="12" t="s">
        <v>1846</v>
      </c>
      <c r="J73" s="12" t="s">
        <v>1731</v>
      </c>
      <c r="K73" s="12" t="s">
        <v>16</v>
      </c>
      <c r="L73" s="12" t="s">
        <v>34</v>
      </c>
      <c r="M73" s="12" t="s">
        <v>35</v>
      </c>
      <c r="N73" s="12" t="s">
        <v>3</v>
      </c>
      <c r="O73" s="12" t="s">
        <v>1905</v>
      </c>
      <c r="P73" s="12" t="s">
        <v>3</v>
      </c>
      <c r="Q73" s="12" t="s">
        <v>1905</v>
      </c>
      <c r="R73" s="12" t="s">
        <v>3</v>
      </c>
      <c r="S73" s="12" t="s">
        <v>1124</v>
      </c>
      <c r="T73" s="12" t="s">
        <v>3</v>
      </c>
      <c r="U73" s="12" t="s">
        <v>3</v>
      </c>
      <c r="V73" s="12" t="s">
        <v>1831</v>
      </c>
      <c r="W73" s="12" t="s">
        <v>1513</v>
      </c>
      <c r="X73" s="12">
        <f>2</f>
        <v>2</v>
      </c>
      <c r="Y73" s="12" t="s">
        <v>3</v>
      </c>
      <c r="Z73" s="12" t="s">
        <v>3</v>
      </c>
      <c r="AA73" s="12" t="s">
        <v>1122</v>
      </c>
      <c r="AB73" s="12" t="s">
        <v>3</v>
      </c>
      <c r="AC73" s="12" t="s">
        <v>1124</v>
      </c>
      <c r="AD73" s="12" t="s">
        <v>1125</v>
      </c>
      <c r="AE73" s="12">
        <v>1</v>
      </c>
      <c r="AF73" s="12" t="s">
        <v>3</v>
      </c>
      <c r="AG73" s="12" t="s">
        <v>1123</v>
      </c>
      <c r="AH73" s="12" t="s">
        <v>1123</v>
      </c>
      <c r="AI73" s="12" t="s">
        <v>3</v>
      </c>
      <c r="AJ73" s="12" t="s">
        <v>3</v>
      </c>
      <c r="AK73" s="12" t="s">
        <v>3</v>
      </c>
      <c r="AL73" s="159" t="s">
        <v>55</v>
      </c>
      <c r="AM73" s="12" t="s">
        <v>54</v>
      </c>
      <c r="AN73" s="12" t="s">
        <v>3</v>
      </c>
      <c r="AO73" s="159" t="s">
        <v>55</v>
      </c>
      <c r="AP73" s="12" t="s">
        <v>3</v>
      </c>
      <c r="AQ73" s="158" t="s">
        <v>2023</v>
      </c>
      <c r="AR73" s="158" t="s">
        <v>1906</v>
      </c>
    </row>
    <row r="74" spans="1:44" s="12" customFormat="1" ht="15">
      <c r="A74" s="158" t="s">
        <v>1520</v>
      </c>
      <c r="B74" s="12" t="s">
        <v>44</v>
      </c>
      <c r="C74" s="12" t="s">
        <v>1130</v>
      </c>
      <c r="D74" s="12">
        <v>20</v>
      </c>
      <c r="E74" s="12">
        <v>18</v>
      </c>
      <c r="F74" s="12" t="s">
        <v>24</v>
      </c>
      <c r="G74" s="12" t="s">
        <v>1116</v>
      </c>
      <c r="H74" s="12" t="s">
        <v>15</v>
      </c>
      <c r="I74" s="12">
        <v>1024</v>
      </c>
      <c r="J74" s="12">
        <v>256</v>
      </c>
      <c r="K74" s="12" t="s">
        <v>16</v>
      </c>
      <c r="L74" s="12" t="s">
        <v>34</v>
      </c>
      <c r="M74" s="12" t="s">
        <v>1507</v>
      </c>
      <c r="N74" s="12" t="s">
        <v>3</v>
      </c>
      <c r="O74" s="12">
        <v>17</v>
      </c>
      <c r="P74" s="12" t="s">
        <v>3</v>
      </c>
      <c r="Q74" s="12">
        <v>17</v>
      </c>
      <c r="R74" s="12" t="s">
        <v>3</v>
      </c>
      <c r="S74" s="12">
        <v>2</v>
      </c>
      <c r="T74" s="12" t="s">
        <v>3</v>
      </c>
      <c r="U74" s="12" t="s">
        <v>3</v>
      </c>
      <c r="V74" s="12" t="s">
        <v>1828</v>
      </c>
      <c r="W74" s="12" t="s">
        <v>1513</v>
      </c>
      <c r="X74" s="12">
        <v>4</v>
      </c>
      <c r="Y74" s="12" t="s">
        <v>3</v>
      </c>
      <c r="Z74" s="12" t="s">
        <v>1123</v>
      </c>
      <c r="AA74" s="12" t="s">
        <v>3</v>
      </c>
      <c r="AB74" s="12" t="s">
        <v>1513</v>
      </c>
      <c r="AC74" s="12">
        <v>4</v>
      </c>
      <c r="AD74" s="12">
        <v>4</v>
      </c>
      <c r="AE74" s="12">
        <v>3</v>
      </c>
      <c r="AF74" s="12" t="s">
        <v>3</v>
      </c>
      <c r="AG74" s="12">
        <v>1</v>
      </c>
      <c r="AH74" s="12">
        <v>2</v>
      </c>
      <c r="AI74" s="12" t="s">
        <v>3</v>
      </c>
      <c r="AJ74" s="12" t="s">
        <v>3</v>
      </c>
      <c r="AK74" s="12" t="s">
        <v>3</v>
      </c>
      <c r="AL74" s="159" t="s">
        <v>55</v>
      </c>
      <c r="AM74" s="12" t="s">
        <v>54</v>
      </c>
      <c r="AN74" s="12" t="s">
        <v>3</v>
      </c>
      <c r="AO74" s="159" t="s">
        <v>55</v>
      </c>
      <c r="AP74" s="12" t="s">
        <v>3</v>
      </c>
      <c r="AQ74" s="158" t="s">
        <v>1519</v>
      </c>
      <c r="AR74" s="158"/>
    </row>
    <row r="75" spans="1:44" ht="15">
      <c r="A75" s="9" t="s">
        <v>76</v>
      </c>
      <c r="B75" s="6" t="s">
        <v>1</v>
      </c>
      <c r="C75" s="6" t="s">
        <v>1192</v>
      </c>
      <c r="D75" s="6">
        <v>20</v>
      </c>
      <c r="E75" s="6">
        <v>18</v>
      </c>
      <c r="F75" s="6" t="s">
        <v>14</v>
      </c>
      <c r="G75" s="6" t="s">
        <v>1114</v>
      </c>
      <c r="H75" s="6" t="s">
        <v>15</v>
      </c>
      <c r="I75" s="6">
        <v>128</v>
      </c>
      <c r="J75" s="6" t="s">
        <v>3</v>
      </c>
      <c r="K75" s="6" t="s">
        <v>16</v>
      </c>
      <c r="L75" s="6" t="s">
        <v>17</v>
      </c>
      <c r="M75" s="6" t="s">
        <v>77</v>
      </c>
      <c r="N75" s="6" t="s">
        <v>3</v>
      </c>
      <c r="O75" s="6">
        <v>12</v>
      </c>
      <c r="P75" s="6">
        <v>12</v>
      </c>
      <c r="Q75" s="6" t="s">
        <v>3</v>
      </c>
      <c r="R75" s="6" t="s">
        <v>3</v>
      </c>
      <c r="S75" s="6" t="s">
        <v>3</v>
      </c>
      <c r="T75" s="6" t="s">
        <v>3</v>
      </c>
      <c r="U75" s="6" t="s">
        <v>3</v>
      </c>
      <c r="V75" s="6" t="s">
        <v>3</v>
      </c>
      <c r="W75" s="6" t="s">
        <v>3</v>
      </c>
      <c r="X75" s="6">
        <v>1</v>
      </c>
      <c r="Y75" s="6" t="s">
        <v>3</v>
      </c>
      <c r="Z75" s="6" t="s">
        <v>3</v>
      </c>
      <c r="AA75" s="6" t="s">
        <v>3</v>
      </c>
      <c r="AB75" s="6" t="s">
        <v>3</v>
      </c>
      <c r="AC75" s="6" t="s">
        <v>3</v>
      </c>
      <c r="AD75" s="6">
        <v>2</v>
      </c>
      <c r="AE75" s="6">
        <v>1</v>
      </c>
      <c r="AF75" s="6">
        <v>1</v>
      </c>
      <c r="AG75" s="6" t="s">
        <v>3</v>
      </c>
      <c r="AH75" s="6">
        <v>1</v>
      </c>
      <c r="AI75" s="6" t="s">
        <v>3</v>
      </c>
      <c r="AJ75" s="6" t="s">
        <v>3</v>
      </c>
      <c r="AK75" s="6" t="s">
        <v>3</v>
      </c>
      <c r="AL75" s="154" t="s">
        <v>55</v>
      </c>
      <c r="AM75" s="6" t="s">
        <v>54</v>
      </c>
      <c r="AN75" s="6" t="s">
        <v>3</v>
      </c>
      <c r="AO75" s="154" t="s">
        <v>55</v>
      </c>
      <c r="AP75" s="6" t="s">
        <v>3</v>
      </c>
      <c r="AQ75" s="9" t="s">
        <v>1996</v>
      </c>
      <c r="AR75" s="155" t="s">
        <v>1799</v>
      </c>
    </row>
    <row r="76" spans="1:44" ht="15">
      <c r="A76" s="9" t="s">
        <v>78</v>
      </c>
      <c r="B76" s="6" t="s">
        <v>1</v>
      </c>
      <c r="C76" s="6" t="s">
        <v>1192</v>
      </c>
      <c r="D76" s="6">
        <v>20</v>
      </c>
      <c r="E76" s="6">
        <v>18</v>
      </c>
      <c r="F76" s="6" t="s">
        <v>24</v>
      </c>
      <c r="G76" s="6" t="s">
        <v>1115</v>
      </c>
      <c r="H76" s="6" t="s">
        <v>15</v>
      </c>
      <c r="I76" s="6">
        <v>256</v>
      </c>
      <c r="J76" s="6" t="s">
        <v>1731</v>
      </c>
      <c r="K76" s="6" t="s">
        <v>16</v>
      </c>
      <c r="L76" s="6" t="s">
        <v>25</v>
      </c>
      <c r="M76" s="6" t="s">
        <v>17</v>
      </c>
      <c r="N76" s="6" t="s">
        <v>3</v>
      </c>
      <c r="O76" s="6">
        <v>2</v>
      </c>
      <c r="P76" s="6" t="s">
        <v>3</v>
      </c>
      <c r="Q76" s="6">
        <v>12</v>
      </c>
      <c r="R76" s="6" t="s">
        <v>3</v>
      </c>
      <c r="S76" s="6">
        <v>2</v>
      </c>
      <c r="T76" s="6" t="s">
        <v>3</v>
      </c>
      <c r="U76" s="6" t="s">
        <v>3</v>
      </c>
      <c r="V76" s="6" t="s">
        <v>1828</v>
      </c>
      <c r="W76" s="6" t="s">
        <v>1827</v>
      </c>
      <c r="X76" s="6" t="s">
        <v>3</v>
      </c>
      <c r="Y76" s="6" t="s">
        <v>3</v>
      </c>
      <c r="Z76" s="6" t="s">
        <v>3</v>
      </c>
      <c r="AA76" s="6" t="s">
        <v>1122</v>
      </c>
      <c r="AB76" s="6">
        <v>1</v>
      </c>
      <c r="AC76" s="6">
        <v>4</v>
      </c>
      <c r="AD76" s="6">
        <v>2</v>
      </c>
      <c r="AE76" s="6">
        <v>1</v>
      </c>
      <c r="AF76" s="6" t="s">
        <v>3</v>
      </c>
      <c r="AG76" s="6">
        <v>1</v>
      </c>
      <c r="AH76" s="6">
        <v>1</v>
      </c>
      <c r="AI76" s="6" t="s">
        <v>3</v>
      </c>
      <c r="AJ76" s="6" t="s">
        <v>3</v>
      </c>
      <c r="AK76" s="6" t="s">
        <v>3</v>
      </c>
      <c r="AL76" s="154" t="s">
        <v>55</v>
      </c>
      <c r="AM76" s="6" t="s">
        <v>54</v>
      </c>
      <c r="AN76" s="6" t="s">
        <v>3</v>
      </c>
      <c r="AO76" s="154" t="s">
        <v>55</v>
      </c>
      <c r="AP76" s="6" t="s">
        <v>3</v>
      </c>
      <c r="AQ76" s="9" t="s">
        <v>2022</v>
      </c>
      <c r="AR76" s="155" t="s">
        <v>1799</v>
      </c>
    </row>
    <row r="77" spans="1:44" s="114" customFormat="1" ht="15">
      <c r="A77" s="124" t="s">
        <v>1521</v>
      </c>
      <c r="B77" s="114" t="s">
        <v>1</v>
      </c>
      <c r="C77" s="114" t="s">
        <v>1192</v>
      </c>
      <c r="D77" s="114">
        <v>20</v>
      </c>
      <c r="E77" s="114">
        <v>18</v>
      </c>
      <c r="F77" s="114" t="s">
        <v>24</v>
      </c>
      <c r="G77" s="114" t="s">
        <v>1114</v>
      </c>
      <c r="H77" s="114" t="s">
        <v>15</v>
      </c>
      <c r="I77" s="114">
        <v>256</v>
      </c>
      <c r="J77" s="114" t="s">
        <v>1731</v>
      </c>
      <c r="K77" s="114" t="s">
        <v>16</v>
      </c>
      <c r="L77" s="114" t="s">
        <v>34</v>
      </c>
      <c r="M77" s="114" t="s">
        <v>17</v>
      </c>
      <c r="N77" s="114" t="s">
        <v>3</v>
      </c>
      <c r="O77" s="114">
        <v>8</v>
      </c>
      <c r="P77" s="114" t="s">
        <v>3</v>
      </c>
      <c r="Q77" s="114">
        <v>8</v>
      </c>
      <c r="R77" s="114" t="s">
        <v>3</v>
      </c>
      <c r="S77" s="114">
        <v>0</v>
      </c>
      <c r="T77" s="114" t="s">
        <v>3</v>
      </c>
      <c r="U77" s="114">
        <v>2</v>
      </c>
      <c r="V77" s="114" t="s">
        <v>1829</v>
      </c>
      <c r="W77" s="114" t="s">
        <v>3</v>
      </c>
      <c r="X77" s="114">
        <v>2</v>
      </c>
      <c r="Y77" s="114" t="s">
        <v>3</v>
      </c>
      <c r="Z77" s="114" t="s">
        <v>3</v>
      </c>
      <c r="AA77" s="114" t="s">
        <v>3</v>
      </c>
      <c r="AB77" s="114" t="s">
        <v>1511</v>
      </c>
      <c r="AC77" s="114" t="s">
        <v>3</v>
      </c>
      <c r="AD77" s="114">
        <v>2</v>
      </c>
      <c r="AE77" s="114">
        <v>1</v>
      </c>
      <c r="AF77" s="114" t="s">
        <v>3</v>
      </c>
      <c r="AG77" s="114" t="s">
        <v>3</v>
      </c>
      <c r="AH77" s="114">
        <v>1</v>
      </c>
      <c r="AI77" s="114" t="s">
        <v>3</v>
      </c>
      <c r="AJ77" s="114" t="s">
        <v>3</v>
      </c>
      <c r="AK77" s="114" t="s">
        <v>3</v>
      </c>
      <c r="AL77" s="156" t="s">
        <v>55</v>
      </c>
      <c r="AM77" s="114" t="s">
        <v>54</v>
      </c>
      <c r="AN77" s="114" t="s">
        <v>3</v>
      </c>
      <c r="AO77" s="156" t="s">
        <v>55</v>
      </c>
      <c r="AP77" s="114" t="s">
        <v>3</v>
      </c>
      <c r="AQ77" s="124" t="s">
        <v>2035</v>
      </c>
      <c r="AR77" s="124" t="s">
        <v>1938</v>
      </c>
    </row>
    <row r="78" spans="1:44" ht="15">
      <c r="A78" s="9" t="s">
        <v>79</v>
      </c>
      <c r="B78" s="6" t="s">
        <v>1</v>
      </c>
      <c r="C78" s="6" t="s">
        <v>1192</v>
      </c>
      <c r="D78" s="6">
        <v>20</v>
      </c>
      <c r="E78" s="6">
        <v>18</v>
      </c>
      <c r="F78" s="6" t="s">
        <v>24</v>
      </c>
      <c r="G78" s="6" t="s">
        <v>1116</v>
      </c>
      <c r="H78" s="6" t="s">
        <v>15</v>
      </c>
      <c r="I78" s="6">
        <v>512</v>
      </c>
      <c r="J78" s="6" t="s">
        <v>1731</v>
      </c>
      <c r="K78" s="6" t="s">
        <v>16</v>
      </c>
      <c r="L78" s="6" t="s">
        <v>25</v>
      </c>
      <c r="M78" s="6" t="s">
        <v>17</v>
      </c>
      <c r="N78" s="6" t="s">
        <v>3</v>
      </c>
      <c r="O78" s="6">
        <v>2</v>
      </c>
      <c r="P78" s="6" t="s">
        <v>3</v>
      </c>
      <c r="Q78" s="6">
        <v>12</v>
      </c>
      <c r="R78" s="6" t="s">
        <v>3</v>
      </c>
      <c r="S78" s="6">
        <v>2</v>
      </c>
      <c r="T78" s="6" t="s">
        <v>3</v>
      </c>
      <c r="U78" s="6" t="s">
        <v>3</v>
      </c>
      <c r="V78" s="6" t="s">
        <v>1828</v>
      </c>
      <c r="W78" s="6" t="s">
        <v>1827</v>
      </c>
      <c r="X78" s="6" t="s">
        <v>3</v>
      </c>
      <c r="Y78" s="6" t="s">
        <v>3</v>
      </c>
      <c r="Z78" s="6" t="s">
        <v>3</v>
      </c>
      <c r="AA78" s="6" t="s">
        <v>1122</v>
      </c>
      <c r="AB78" s="6">
        <v>1</v>
      </c>
      <c r="AC78" s="6">
        <v>4</v>
      </c>
      <c r="AD78" s="6">
        <v>2</v>
      </c>
      <c r="AE78" s="6">
        <v>1</v>
      </c>
      <c r="AF78" s="6" t="s">
        <v>3</v>
      </c>
      <c r="AG78" s="6">
        <v>1</v>
      </c>
      <c r="AH78" s="6">
        <v>1</v>
      </c>
      <c r="AI78" s="6" t="s">
        <v>3</v>
      </c>
      <c r="AJ78" s="6" t="s">
        <v>3</v>
      </c>
      <c r="AK78" s="6" t="s">
        <v>3</v>
      </c>
      <c r="AL78" s="154" t="s">
        <v>55</v>
      </c>
      <c r="AM78" s="6" t="s">
        <v>54</v>
      </c>
      <c r="AN78" s="6" t="s">
        <v>3</v>
      </c>
      <c r="AO78" s="154" t="s">
        <v>55</v>
      </c>
      <c r="AP78" s="6" t="s">
        <v>3</v>
      </c>
      <c r="AQ78" s="9" t="s">
        <v>2022</v>
      </c>
      <c r="AR78" s="155" t="s">
        <v>1799</v>
      </c>
    </row>
    <row r="79" spans="1:44" s="114" customFormat="1" ht="15">
      <c r="A79" s="124" t="s">
        <v>1522</v>
      </c>
      <c r="B79" s="114" t="s">
        <v>1</v>
      </c>
      <c r="C79" s="114" t="s">
        <v>1192</v>
      </c>
      <c r="D79" s="114">
        <v>20</v>
      </c>
      <c r="E79" s="114">
        <v>18</v>
      </c>
      <c r="F79" s="114" t="s">
        <v>24</v>
      </c>
      <c r="G79" s="114" t="s">
        <v>1115</v>
      </c>
      <c r="H79" s="114" t="s">
        <v>15</v>
      </c>
      <c r="I79" s="114">
        <v>512</v>
      </c>
      <c r="J79" s="114" t="s">
        <v>1731</v>
      </c>
      <c r="K79" s="114" t="s">
        <v>16</v>
      </c>
      <c r="L79" s="114" t="s">
        <v>34</v>
      </c>
      <c r="M79" s="114" t="s">
        <v>17</v>
      </c>
      <c r="N79" s="114" t="s">
        <v>3</v>
      </c>
      <c r="O79" s="114">
        <v>12</v>
      </c>
      <c r="P79" s="114" t="s">
        <v>3</v>
      </c>
      <c r="Q79" s="114">
        <v>12</v>
      </c>
      <c r="R79" s="114" t="s">
        <v>3</v>
      </c>
      <c r="S79" s="114">
        <v>2</v>
      </c>
      <c r="T79" s="114" t="s">
        <v>3</v>
      </c>
      <c r="U79" s="114">
        <v>2</v>
      </c>
      <c r="V79" s="114" t="s">
        <v>1831</v>
      </c>
      <c r="W79" s="114" t="s">
        <v>1513</v>
      </c>
      <c r="X79" s="114">
        <v>2</v>
      </c>
      <c r="Y79" s="114" t="s">
        <v>3</v>
      </c>
      <c r="Z79" s="114" t="s">
        <v>3</v>
      </c>
      <c r="AA79" s="114" t="s">
        <v>3</v>
      </c>
      <c r="AB79" s="114" t="s">
        <v>1126</v>
      </c>
      <c r="AC79" s="114">
        <v>3</v>
      </c>
      <c r="AD79" s="114">
        <v>4</v>
      </c>
      <c r="AE79" s="114">
        <v>1</v>
      </c>
      <c r="AF79" s="114" t="s">
        <v>3</v>
      </c>
      <c r="AG79" s="114">
        <v>1</v>
      </c>
      <c r="AH79" s="114">
        <v>1</v>
      </c>
      <c r="AI79" s="114" t="s">
        <v>3</v>
      </c>
      <c r="AJ79" s="114" t="s">
        <v>3</v>
      </c>
      <c r="AK79" s="114" t="s">
        <v>3</v>
      </c>
      <c r="AL79" s="156" t="s">
        <v>55</v>
      </c>
      <c r="AM79" s="114" t="s">
        <v>54</v>
      </c>
      <c r="AN79" s="114" t="s">
        <v>3</v>
      </c>
      <c r="AO79" s="156" t="s">
        <v>55</v>
      </c>
      <c r="AP79" s="114" t="s">
        <v>3</v>
      </c>
      <c r="AQ79" s="124" t="s">
        <v>2035</v>
      </c>
      <c r="AR79" s="124" t="s">
        <v>1938</v>
      </c>
    </row>
    <row r="80" spans="1:44" ht="15">
      <c r="A80" s="9" t="s">
        <v>80</v>
      </c>
      <c r="B80" s="6" t="s">
        <v>1</v>
      </c>
      <c r="C80" s="6" t="s">
        <v>1192</v>
      </c>
      <c r="D80" s="6">
        <v>20</v>
      </c>
      <c r="E80" s="6">
        <v>18</v>
      </c>
      <c r="F80" s="6" t="s">
        <v>14</v>
      </c>
      <c r="G80" s="6" t="s">
        <v>1115</v>
      </c>
      <c r="H80" s="6" t="s">
        <v>15</v>
      </c>
      <c r="I80" s="6">
        <v>256</v>
      </c>
      <c r="J80" s="6" t="s">
        <v>3</v>
      </c>
      <c r="K80" s="6" t="s">
        <v>16</v>
      </c>
      <c r="L80" s="6" t="s">
        <v>17</v>
      </c>
      <c r="M80" s="6" t="s">
        <v>77</v>
      </c>
      <c r="N80" s="6" t="s">
        <v>3</v>
      </c>
      <c r="O80" s="6">
        <v>12</v>
      </c>
      <c r="P80" s="6">
        <v>12</v>
      </c>
      <c r="Q80" s="6" t="s">
        <v>3</v>
      </c>
      <c r="R80" s="6" t="s">
        <v>3</v>
      </c>
      <c r="S80" s="6" t="s">
        <v>3</v>
      </c>
      <c r="T80" s="6" t="s">
        <v>3</v>
      </c>
      <c r="U80" s="6" t="s">
        <v>3</v>
      </c>
      <c r="V80" s="6" t="s">
        <v>3</v>
      </c>
      <c r="W80" s="6" t="s">
        <v>3</v>
      </c>
      <c r="X80" s="6">
        <v>1</v>
      </c>
      <c r="Y80" s="6" t="s">
        <v>3</v>
      </c>
      <c r="Z80" s="6" t="s">
        <v>3</v>
      </c>
      <c r="AA80" s="6" t="s">
        <v>3</v>
      </c>
      <c r="AB80" s="6" t="s">
        <v>3</v>
      </c>
      <c r="AC80" s="6" t="s">
        <v>3</v>
      </c>
      <c r="AD80" s="6">
        <v>2</v>
      </c>
      <c r="AE80" s="6">
        <v>1</v>
      </c>
      <c r="AF80" s="6">
        <v>1</v>
      </c>
      <c r="AG80" s="6" t="s">
        <v>3</v>
      </c>
      <c r="AH80" s="6">
        <v>1</v>
      </c>
      <c r="AI80" s="6" t="s">
        <v>3</v>
      </c>
      <c r="AJ80" s="6" t="s">
        <v>3</v>
      </c>
      <c r="AK80" s="6" t="s">
        <v>3</v>
      </c>
      <c r="AL80" s="154" t="s">
        <v>55</v>
      </c>
      <c r="AM80" s="6" t="s">
        <v>54</v>
      </c>
      <c r="AN80" s="6" t="s">
        <v>3</v>
      </c>
      <c r="AO80" s="154" t="s">
        <v>55</v>
      </c>
      <c r="AP80" s="6" t="s">
        <v>3</v>
      </c>
      <c r="AQ80" s="9" t="s">
        <v>1996</v>
      </c>
      <c r="AR80" s="155" t="s">
        <v>1799</v>
      </c>
    </row>
    <row r="81" spans="1:44" s="12" customFormat="1" ht="15">
      <c r="A81" s="158" t="s">
        <v>1936</v>
      </c>
      <c r="B81" s="12" t="s">
        <v>1</v>
      </c>
      <c r="C81" s="12" t="s">
        <v>1130</v>
      </c>
      <c r="D81" s="12" t="s">
        <v>1934</v>
      </c>
      <c r="E81" s="12" t="s">
        <v>1935</v>
      </c>
      <c r="F81" s="12" t="s">
        <v>24</v>
      </c>
      <c r="G81" s="12" t="s">
        <v>1116</v>
      </c>
      <c r="H81" s="12" t="s">
        <v>15</v>
      </c>
      <c r="I81" s="12" t="s">
        <v>1932</v>
      </c>
      <c r="J81" s="12" t="s">
        <v>1731</v>
      </c>
      <c r="K81" s="12" t="s">
        <v>16</v>
      </c>
      <c r="L81" s="12" t="s">
        <v>34</v>
      </c>
      <c r="M81" s="12" t="s">
        <v>35</v>
      </c>
      <c r="N81" s="12" t="s">
        <v>3</v>
      </c>
      <c r="O81" s="12" t="s">
        <v>1905</v>
      </c>
      <c r="P81" s="12" t="s">
        <v>3</v>
      </c>
      <c r="Q81" s="12" t="s">
        <v>1905</v>
      </c>
      <c r="R81" s="12" t="s">
        <v>3</v>
      </c>
      <c r="S81" s="12" t="s">
        <v>1124</v>
      </c>
      <c r="T81" s="12" t="s">
        <v>3</v>
      </c>
      <c r="U81" s="12" t="s">
        <v>3</v>
      </c>
      <c r="V81" s="12" t="s">
        <v>1831</v>
      </c>
      <c r="W81" s="12" t="s">
        <v>1513</v>
      </c>
      <c r="X81" s="12">
        <f>2</f>
        <v>2</v>
      </c>
      <c r="Y81" s="12" t="s">
        <v>3</v>
      </c>
      <c r="Z81" s="12" t="s">
        <v>3</v>
      </c>
      <c r="AA81" s="12" t="s">
        <v>1122</v>
      </c>
      <c r="AB81" s="12" t="s">
        <v>3</v>
      </c>
      <c r="AC81" s="12" t="s">
        <v>1837</v>
      </c>
      <c r="AD81" s="12" t="s">
        <v>1125</v>
      </c>
      <c r="AE81" s="12">
        <v>1</v>
      </c>
      <c r="AF81" s="12" t="s">
        <v>3</v>
      </c>
      <c r="AG81" s="12" t="s">
        <v>1123</v>
      </c>
      <c r="AH81" s="12" t="s">
        <v>1123</v>
      </c>
      <c r="AI81" s="12" t="s">
        <v>3</v>
      </c>
      <c r="AJ81" s="12" t="s">
        <v>3</v>
      </c>
      <c r="AK81" s="12" t="s">
        <v>3</v>
      </c>
      <c r="AL81" s="159" t="s">
        <v>55</v>
      </c>
      <c r="AM81" s="12" t="s">
        <v>54</v>
      </c>
      <c r="AN81" s="12" t="s">
        <v>3</v>
      </c>
      <c r="AO81" s="159" t="s">
        <v>55</v>
      </c>
      <c r="AP81" s="12" t="s">
        <v>3</v>
      </c>
      <c r="AQ81" s="158" t="s">
        <v>2023</v>
      </c>
      <c r="AR81" s="158" t="s">
        <v>1906</v>
      </c>
    </row>
    <row r="82" spans="1:44" s="12" customFormat="1" ht="15">
      <c r="A82" s="158" t="s">
        <v>1937</v>
      </c>
      <c r="B82" s="12" t="s">
        <v>1</v>
      </c>
      <c r="C82" s="12" t="s">
        <v>1130</v>
      </c>
      <c r="D82" s="12" t="s">
        <v>1934</v>
      </c>
      <c r="E82" s="12" t="s">
        <v>1935</v>
      </c>
      <c r="F82" s="12" t="s">
        <v>24</v>
      </c>
      <c r="G82" s="12" t="s">
        <v>1116</v>
      </c>
      <c r="H82" s="12" t="s">
        <v>15</v>
      </c>
      <c r="I82" s="12" t="s">
        <v>1932</v>
      </c>
      <c r="J82" s="12" t="s">
        <v>1731</v>
      </c>
      <c r="K82" s="12" t="s">
        <v>16</v>
      </c>
      <c r="L82" s="12" t="s">
        <v>34</v>
      </c>
      <c r="M82" s="12" t="s">
        <v>17</v>
      </c>
      <c r="N82" s="12" t="s">
        <v>3</v>
      </c>
      <c r="O82" s="12" t="s">
        <v>1905</v>
      </c>
      <c r="P82" s="12" t="s">
        <v>3</v>
      </c>
      <c r="Q82" s="12" t="s">
        <v>1905</v>
      </c>
      <c r="R82" s="12" t="s">
        <v>3</v>
      </c>
      <c r="S82" s="12" t="s">
        <v>1124</v>
      </c>
      <c r="T82" s="12" t="s">
        <v>3</v>
      </c>
      <c r="U82" s="12" t="s">
        <v>1124</v>
      </c>
      <c r="V82" s="12" t="s">
        <v>1831</v>
      </c>
      <c r="W82" s="12" t="s">
        <v>1513</v>
      </c>
      <c r="X82" s="12">
        <f>2</f>
        <v>2</v>
      </c>
      <c r="Y82" s="12" t="s">
        <v>3</v>
      </c>
      <c r="Z82" s="12" t="s">
        <v>3</v>
      </c>
      <c r="AA82" s="12" t="s">
        <v>1126</v>
      </c>
      <c r="AB82" s="12" t="s">
        <v>3</v>
      </c>
      <c r="AC82" s="12" t="s">
        <v>1125</v>
      </c>
      <c r="AD82" s="12" t="s">
        <v>1837</v>
      </c>
      <c r="AE82" s="12">
        <v>1</v>
      </c>
      <c r="AF82" s="12" t="s">
        <v>3</v>
      </c>
      <c r="AG82" s="12" t="s">
        <v>1123</v>
      </c>
      <c r="AH82" s="12" t="s">
        <v>1123</v>
      </c>
      <c r="AI82" s="12" t="s">
        <v>3</v>
      </c>
      <c r="AJ82" s="12" t="s">
        <v>3</v>
      </c>
      <c r="AK82" s="12" t="s">
        <v>3</v>
      </c>
      <c r="AL82" s="159" t="s">
        <v>55</v>
      </c>
      <c r="AM82" s="12" t="s">
        <v>54</v>
      </c>
      <c r="AN82" s="12" t="s">
        <v>3</v>
      </c>
      <c r="AO82" s="159" t="s">
        <v>55</v>
      </c>
      <c r="AP82" s="12" t="s">
        <v>3</v>
      </c>
      <c r="AQ82" s="158" t="s">
        <v>2035</v>
      </c>
      <c r="AR82" s="158" t="s">
        <v>1938</v>
      </c>
    </row>
    <row r="83" spans="1:44" ht="15">
      <c r="A83" s="9" t="s">
        <v>81</v>
      </c>
      <c r="B83" s="6" t="s">
        <v>1</v>
      </c>
      <c r="C83" s="6" t="s">
        <v>1192</v>
      </c>
      <c r="D83" s="6">
        <v>20</v>
      </c>
      <c r="E83" s="6">
        <v>18</v>
      </c>
      <c r="F83" s="6" t="s">
        <v>14</v>
      </c>
      <c r="G83" s="6" t="s">
        <v>1113</v>
      </c>
      <c r="H83" s="6" t="s">
        <v>1</v>
      </c>
      <c r="I83" s="6">
        <v>64</v>
      </c>
      <c r="J83" s="6">
        <v>128</v>
      </c>
      <c r="K83" s="6" t="s">
        <v>4</v>
      </c>
      <c r="L83" s="6" t="s">
        <v>25</v>
      </c>
      <c r="M83" s="6" t="s">
        <v>40</v>
      </c>
      <c r="N83" s="6" t="s">
        <v>3</v>
      </c>
      <c r="O83" s="6" t="s">
        <v>3</v>
      </c>
      <c r="P83" s="6" t="s">
        <v>3</v>
      </c>
      <c r="Q83" s="6" t="s">
        <v>3</v>
      </c>
      <c r="R83" s="6" t="s">
        <v>3</v>
      </c>
      <c r="S83" s="6">
        <v>2</v>
      </c>
      <c r="T83" s="6" t="s">
        <v>3</v>
      </c>
      <c r="U83" s="6" t="s">
        <v>3</v>
      </c>
      <c r="V83" s="6" t="s">
        <v>3</v>
      </c>
      <c r="W83" s="6" t="s">
        <v>3</v>
      </c>
      <c r="X83" s="6" t="s">
        <v>3</v>
      </c>
      <c r="Y83" s="6" t="s">
        <v>3</v>
      </c>
      <c r="Z83" s="6" t="s">
        <v>3</v>
      </c>
      <c r="AA83" s="6" t="s">
        <v>3</v>
      </c>
      <c r="AB83" s="6" t="s">
        <v>3</v>
      </c>
      <c r="AC83" s="6" t="s">
        <v>3</v>
      </c>
      <c r="AD83" s="6">
        <v>1</v>
      </c>
      <c r="AE83" s="6">
        <v>1</v>
      </c>
      <c r="AF83" s="6" t="s">
        <v>3</v>
      </c>
      <c r="AG83" s="6" t="s">
        <v>3</v>
      </c>
      <c r="AH83" s="6" t="s">
        <v>3</v>
      </c>
      <c r="AI83" s="6" t="s">
        <v>3</v>
      </c>
      <c r="AJ83" s="6" t="s">
        <v>3</v>
      </c>
      <c r="AK83" s="6" t="s">
        <v>3</v>
      </c>
      <c r="AL83" s="154" t="s">
        <v>55</v>
      </c>
      <c r="AM83" s="6" t="s">
        <v>3</v>
      </c>
      <c r="AN83" s="154" t="s">
        <v>55</v>
      </c>
      <c r="AO83" s="154" t="s">
        <v>55</v>
      </c>
      <c r="AP83" s="6" t="s">
        <v>3</v>
      </c>
      <c r="AQ83" s="9" t="s">
        <v>1996</v>
      </c>
      <c r="AR83" s="9"/>
    </row>
    <row r="84" spans="1:44" ht="15">
      <c r="A84" s="9" t="s">
        <v>82</v>
      </c>
      <c r="B84" s="6" t="s">
        <v>1</v>
      </c>
      <c r="C84" s="6" t="s">
        <v>1192</v>
      </c>
      <c r="D84" s="6">
        <v>20</v>
      </c>
      <c r="E84" s="6">
        <v>18</v>
      </c>
      <c r="F84" s="6" t="s">
        <v>14</v>
      </c>
      <c r="G84" s="6" t="s">
        <v>1114</v>
      </c>
      <c r="H84" s="6" t="s">
        <v>1</v>
      </c>
      <c r="I84" s="6">
        <v>128</v>
      </c>
      <c r="J84" s="6">
        <v>256</v>
      </c>
      <c r="K84" s="6" t="s">
        <v>4</v>
      </c>
      <c r="L84" s="6" t="s">
        <v>25</v>
      </c>
      <c r="M84" s="6" t="s">
        <v>40</v>
      </c>
      <c r="N84" s="6" t="s">
        <v>3</v>
      </c>
      <c r="O84" s="6">
        <v>12</v>
      </c>
      <c r="P84" s="6" t="s">
        <v>3</v>
      </c>
      <c r="Q84" s="6">
        <v>12</v>
      </c>
      <c r="R84" s="6" t="s">
        <v>3</v>
      </c>
      <c r="S84" s="6">
        <v>2</v>
      </c>
      <c r="T84" s="6" t="s">
        <v>3</v>
      </c>
      <c r="U84" s="6" t="s">
        <v>3</v>
      </c>
      <c r="V84" s="6" t="s">
        <v>3</v>
      </c>
      <c r="W84" s="6" t="s">
        <v>3</v>
      </c>
      <c r="X84" s="6" t="s">
        <v>3</v>
      </c>
      <c r="Y84" s="6" t="s">
        <v>3</v>
      </c>
      <c r="Z84" s="6" t="s">
        <v>3</v>
      </c>
      <c r="AA84" s="6" t="s">
        <v>3</v>
      </c>
      <c r="AB84" s="6" t="s">
        <v>3</v>
      </c>
      <c r="AC84" s="6" t="s">
        <v>3</v>
      </c>
      <c r="AD84" s="6">
        <v>1</v>
      </c>
      <c r="AE84" s="6">
        <v>1</v>
      </c>
      <c r="AF84" s="6" t="s">
        <v>3</v>
      </c>
      <c r="AG84" s="6" t="s">
        <v>3</v>
      </c>
      <c r="AH84" s="6">
        <v>1</v>
      </c>
      <c r="AI84" s="6" t="s">
        <v>3</v>
      </c>
      <c r="AJ84" s="6" t="s">
        <v>3</v>
      </c>
      <c r="AK84" s="6" t="s">
        <v>3</v>
      </c>
      <c r="AL84" s="154" t="s">
        <v>55</v>
      </c>
      <c r="AM84" s="6" t="s">
        <v>54</v>
      </c>
      <c r="AN84" s="154" t="s">
        <v>55</v>
      </c>
      <c r="AO84" s="154" t="s">
        <v>55</v>
      </c>
      <c r="AP84" s="6" t="s">
        <v>3</v>
      </c>
      <c r="AQ84" s="9" t="s">
        <v>1996</v>
      </c>
      <c r="AR84" s="9"/>
    </row>
    <row r="85" spans="1:44" ht="15">
      <c r="A85" s="9" t="s">
        <v>83</v>
      </c>
      <c r="B85" s="6" t="s">
        <v>1</v>
      </c>
      <c r="C85" s="6" t="s">
        <v>1192</v>
      </c>
      <c r="D85" s="6">
        <v>20</v>
      </c>
      <c r="E85" s="6">
        <v>18</v>
      </c>
      <c r="F85" s="6" t="s">
        <v>24</v>
      </c>
      <c r="G85" s="6" t="s">
        <v>1115</v>
      </c>
      <c r="H85" s="6" t="s">
        <v>15</v>
      </c>
      <c r="I85" s="6">
        <v>256</v>
      </c>
      <c r="J85" s="6">
        <v>256</v>
      </c>
      <c r="K85" s="6" t="s">
        <v>16</v>
      </c>
      <c r="L85" s="6" t="s">
        <v>34</v>
      </c>
      <c r="M85" s="6" t="s">
        <v>35</v>
      </c>
      <c r="N85" s="6" t="s">
        <v>3</v>
      </c>
      <c r="O85" s="6">
        <v>12</v>
      </c>
      <c r="P85" s="6" t="s">
        <v>3</v>
      </c>
      <c r="Q85" s="6">
        <v>12</v>
      </c>
      <c r="R85" s="6" t="s">
        <v>3</v>
      </c>
      <c r="S85" s="6">
        <v>2</v>
      </c>
      <c r="T85" s="6" t="s">
        <v>3</v>
      </c>
      <c r="U85" s="6" t="s">
        <v>3</v>
      </c>
      <c r="V85" s="6" t="s">
        <v>3</v>
      </c>
      <c r="W85" s="6" t="s">
        <v>3</v>
      </c>
      <c r="X85" s="6">
        <v>2</v>
      </c>
      <c r="Y85" s="6">
        <v>2</v>
      </c>
      <c r="Z85" s="6" t="s">
        <v>3</v>
      </c>
      <c r="AA85" s="6" t="s">
        <v>3</v>
      </c>
      <c r="AB85" s="6" t="s">
        <v>3</v>
      </c>
      <c r="AC85" s="6" t="s">
        <v>3</v>
      </c>
      <c r="AD85" s="6">
        <v>4</v>
      </c>
      <c r="AE85" s="6">
        <v>1</v>
      </c>
      <c r="AF85" s="6" t="s">
        <v>3</v>
      </c>
      <c r="AG85" s="6">
        <v>1</v>
      </c>
      <c r="AH85" s="6">
        <v>1</v>
      </c>
      <c r="AI85" s="6" t="s">
        <v>3</v>
      </c>
      <c r="AJ85" s="6" t="s">
        <v>3</v>
      </c>
      <c r="AK85" s="6" t="s">
        <v>3</v>
      </c>
      <c r="AL85" s="154" t="s">
        <v>55</v>
      </c>
      <c r="AM85" s="6" t="s">
        <v>54</v>
      </c>
      <c r="AN85" s="154" t="s">
        <v>55</v>
      </c>
      <c r="AO85" s="154" t="s">
        <v>55</v>
      </c>
      <c r="AP85" s="154" t="s">
        <v>55</v>
      </c>
      <c r="AQ85" s="9" t="s">
        <v>1996</v>
      </c>
      <c r="AR85" s="155" t="s">
        <v>1800</v>
      </c>
    </row>
    <row r="86" spans="1:44" ht="15">
      <c r="A86" s="9" t="s">
        <v>84</v>
      </c>
      <c r="B86" s="6" t="s">
        <v>1</v>
      </c>
      <c r="C86" s="6" t="s">
        <v>1192</v>
      </c>
      <c r="D86" s="6">
        <v>20</v>
      </c>
      <c r="E86" s="6">
        <v>18</v>
      </c>
      <c r="F86" s="6" t="s">
        <v>24</v>
      </c>
      <c r="G86" s="6" t="s">
        <v>1116</v>
      </c>
      <c r="H86" s="6" t="s">
        <v>15</v>
      </c>
      <c r="I86" s="6">
        <v>1024</v>
      </c>
      <c r="J86" s="6">
        <v>256</v>
      </c>
      <c r="K86" s="6" t="s">
        <v>16</v>
      </c>
      <c r="L86" s="6" t="s">
        <v>34</v>
      </c>
      <c r="M86" s="6" t="s">
        <v>35</v>
      </c>
      <c r="N86" s="6" t="s">
        <v>3</v>
      </c>
      <c r="O86" s="6">
        <v>12</v>
      </c>
      <c r="P86" s="6" t="s">
        <v>3</v>
      </c>
      <c r="Q86" s="6">
        <v>12</v>
      </c>
      <c r="R86" s="6" t="s">
        <v>3</v>
      </c>
      <c r="S86" s="6">
        <v>2</v>
      </c>
      <c r="T86" s="6" t="s">
        <v>3</v>
      </c>
      <c r="U86" s="6" t="s">
        <v>3</v>
      </c>
      <c r="V86" s="6" t="s">
        <v>3</v>
      </c>
      <c r="W86" s="6" t="s">
        <v>3</v>
      </c>
      <c r="X86" s="6">
        <v>2</v>
      </c>
      <c r="Y86" s="6">
        <v>2</v>
      </c>
      <c r="Z86" s="6" t="s">
        <v>3</v>
      </c>
      <c r="AA86" s="6" t="s">
        <v>3</v>
      </c>
      <c r="AB86" s="6" t="s">
        <v>3</v>
      </c>
      <c r="AC86" s="6" t="s">
        <v>3</v>
      </c>
      <c r="AD86" s="6">
        <v>4</v>
      </c>
      <c r="AE86" s="6">
        <v>1</v>
      </c>
      <c r="AF86" s="6" t="s">
        <v>3</v>
      </c>
      <c r="AG86" s="6">
        <v>1</v>
      </c>
      <c r="AH86" s="6">
        <v>2</v>
      </c>
      <c r="AI86" s="6" t="s">
        <v>3</v>
      </c>
      <c r="AJ86" s="6" t="s">
        <v>3</v>
      </c>
      <c r="AK86" s="6" t="s">
        <v>3</v>
      </c>
      <c r="AL86" s="154" t="s">
        <v>55</v>
      </c>
      <c r="AM86" s="6" t="s">
        <v>54</v>
      </c>
      <c r="AN86" s="154" t="s">
        <v>55</v>
      </c>
      <c r="AO86" s="154" t="s">
        <v>55</v>
      </c>
      <c r="AP86" s="154" t="s">
        <v>55</v>
      </c>
      <c r="AQ86" s="9" t="s">
        <v>1996</v>
      </c>
      <c r="AR86" s="155" t="s">
        <v>1800</v>
      </c>
    </row>
    <row r="87" spans="1:44" ht="15">
      <c r="A87" s="9" t="s">
        <v>85</v>
      </c>
      <c r="B87" s="6" t="s">
        <v>1</v>
      </c>
      <c r="C87" s="6" t="s">
        <v>1192</v>
      </c>
      <c r="D87" s="6">
        <v>20</v>
      </c>
      <c r="E87" s="6">
        <v>18</v>
      </c>
      <c r="F87" s="6" t="s">
        <v>14</v>
      </c>
      <c r="G87" s="6" t="s">
        <v>1114</v>
      </c>
      <c r="H87" s="6" t="s">
        <v>1</v>
      </c>
      <c r="I87" s="6">
        <v>128</v>
      </c>
      <c r="J87" s="6">
        <v>256</v>
      </c>
      <c r="K87" s="6" t="s">
        <v>4</v>
      </c>
      <c r="L87" s="6" t="s">
        <v>25</v>
      </c>
      <c r="M87" s="6" t="s">
        <v>40</v>
      </c>
      <c r="N87" s="6" t="s">
        <v>3</v>
      </c>
      <c r="O87" s="6">
        <v>12</v>
      </c>
      <c r="P87" s="6" t="s">
        <v>3</v>
      </c>
      <c r="Q87" s="6">
        <v>12</v>
      </c>
      <c r="R87" s="6" t="s">
        <v>3</v>
      </c>
      <c r="S87" s="6">
        <v>2</v>
      </c>
      <c r="T87" s="6" t="s">
        <v>3</v>
      </c>
      <c r="U87" s="6" t="s">
        <v>3</v>
      </c>
      <c r="V87" s="6" t="s">
        <v>3</v>
      </c>
      <c r="W87" s="6" t="s">
        <v>3</v>
      </c>
      <c r="X87" s="6" t="s">
        <v>3</v>
      </c>
      <c r="Y87" s="6" t="s">
        <v>3</v>
      </c>
      <c r="Z87" s="6" t="s">
        <v>3</v>
      </c>
      <c r="AA87" s="6" t="s">
        <v>3</v>
      </c>
      <c r="AB87" s="6" t="s">
        <v>3</v>
      </c>
      <c r="AC87" s="6" t="s">
        <v>3</v>
      </c>
      <c r="AD87" s="6">
        <v>1</v>
      </c>
      <c r="AE87" s="6">
        <v>1</v>
      </c>
      <c r="AF87" s="6" t="s">
        <v>3</v>
      </c>
      <c r="AG87" s="6">
        <v>1</v>
      </c>
      <c r="AH87" s="6">
        <v>1</v>
      </c>
      <c r="AI87" s="6" t="s">
        <v>3</v>
      </c>
      <c r="AJ87" s="6" t="s">
        <v>3</v>
      </c>
      <c r="AK87" s="6" t="s">
        <v>3</v>
      </c>
      <c r="AL87" s="154" t="s">
        <v>55</v>
      </c>
      <c r="AM87" s="6" t="s">
        <v>54</v>
      </c>
      <c r="AN87" s="154" t="s">
        <v>55</v>
      </c>
      <c r="AO87" s="154" t="s">
        <v>55</v>
      </c>
      <c r="AP87" s="154" t="s">
        <v>55</v>
      </c>
      <c r="AQ87" s="9" t="s">
        <v>1996</v>
      </c>
      <c r="AR87" s="9"/>
    </row>
    <row r="88" spans="1:44" ht="15">
      <c r="A88" s="9" t="s">
        <v>86</v>
      </c>
      <c r="B88" s="6" t="s">
        <v>1</v>
      </c>
      <c r="C88" s="6" t="s">
        <v>1192</v>
      </c>
      <c r="D88" s="6">
        <v>20</v>
      </c>
      <c r="E88" s="6">
        <v>18</v>
      </c>
      <c r="F88" s="6" t="s">
        <v>14</v>
      </c>
      <c r="G88" s="6" t="s">
        <v>1114</v>
      </c>
      <c r="H88" s="6" t="s">
        <v>3</v>
      </c>
      <c r="I88" s="6">
        <v>128</v>
      </c>
      <c r="J88" s="6">
        <v>256</v>
      </c>
      <c r="K88" s="6" t="s">
        <v>27</v>
      </c>
      <c r="L88" s="6" t="s">
        <v>25</v>
      </c>
      <c r="M88" s="6" t="s">
        <v>40</v>
      </c>
      <c r="N88" s="6" t="s">
        <v>3</v>
      </c>
      <c r="O88" s="6">
        <v>12</v>
      </c>
      <c r="P88" s="6" t="s">
        <v>3</v>
      </c>
      <c r="Q88" s="6">
        <v>12</v>
      </c>
      <c r="R88" s="6" t="s">
        <v>3</v>
      </c>
      <c r="S88" s="6">
        <v>2</v>
      </c>
      <c r="T88" s="6" t="s">
        <v>3</v>
      </c>
      <c r="U88" s="6">
        <v>2</v>
      </c>
      <c r="V88" s="6" t="s">
        <v>3</v>
      </c>
      <c r="W88" s="6" t="s">
        <v>1513</v>
      </c>
      <c r="X88" s="6">
        <v>1</v>
      </c>
      <c r="Y88" s="6" t="s">
        <v>3</v>
      </c>
      <c r="Z88" s="6" t="s">
        <v>3</v>
      </c>
      <c r="AA88" s="6" t="s">
        <v>3</v>
      </c>
      <c r="AB88" s="6" t="s">
        <v>3</v>
      </c>
      <c r="AC88" s="6" t="s">
        <v>3</v>
      </c>
      <c r="AD88" s="6">
        <v>2</v>
      </c>
      <c r="AE88" s="6">
        <v>1</v>
      </c>
      <c r="AF88" s="6" t="s">
        <v>3</v>
      </c>
      <c r="AG88" s="6" t="s">
        <v>3</v>
      </c>
      <c r="AH88" s="6" t="s">
        <v>3</v>
      </c>
      <c r="AI88" s="6" t="s">
        <v>3</v>
      </c>
      <c r="AJ88" s="6" t="s">
        <v>3</v>
      </c>
      <c r="AK88" s="6" t="s">
        <v>3</v>
      </c>
      <c r="AL88" s="154" t="s">
        <v>55</v>
      </c>
      <c r="AM88" s="6" t="s">
        <v>54</v>
      </c>
      <c r="AN88" s="6" t="s">
        <v>3</v>
      </c>
      <c r="AO88" s="154" t="s">
        <v>55</v>
      </c>
      <c r="AP88" s="6" t="s">
        <v>3</v>
      </c>
      <c r="AQ88" s="9" t="s">
        <v>1996</v>
      </c>
      <c r="AR88" s="9"/>
    </row>
    <row r="89" spans="1:44" ht="15">
      <c r="A89" s="9" t="s">
        <v>87</v>
      </c>
      <c r="B89" s="6" t="s">
        <v>1</v>
      </c>
      <c r="C89" s="6" t="s">
        <v>1192</v>
      </c>
      <c r="D89" s="6">
        <v>20</v>
      </c>
      <c r="E89" s="6">
        <v>18</v>
      </c>
      <c r="F89" s="6" t="s">
        <v>14</v>
      </c>
      <c r="G89" s="6" t="s">
        <v>1115</v>
      </c>
      <c r="H89" s="6" t="s">
        <v>1</v>
      </c>
      <c r="I89" s="6">
        <v>256</v>
      </c>
      <c r="J89" s="6">
        <v>256</v>
      </c>
      <c r="K89" s="6" t="s">
        <v>4</v>
      </c>
      <c r="L89" s="6" t="s">
        <v>25</v>
      </c>
      <c r="M89" s="6" t="s">
        <v>40</v>
      </c>
      <c r="N89" s="6" t="s">
        <v>3</v>
      </c>
      <c r="O89" s="6">
        <v>12</v>
      </c>
      <c r="P89" s="6" t="s">
        <v>3</v>
      </c>
      <c r="Q89" s="6">
        <v>12</v>
      </c>
      <c r="R89" s="6" t="s">
        <v>3</v>
      </c>
      <c r="S89" s="6">
        <v>2</v>
      </c>
      <c r="T89" s="6" t="s">
        <v>3</v>
      </c>
      <c r="U89" s="6" t="s">
        <v>3</v>
      </c>
      <c r="V89" s="6" t="s">
        <v>3</v>
      </c>
      <c r="W89" s="6" t="s">
        <v>3</v>
      </c>
      <c r="X89" s="6" t="s">
        <v>3</v>
      </c>
      <c r="Y89" s="6">
        <v>1</v>
      </c>
      <c r="Z89" s="6" t="s">
        <v>3</v>
      </c>
      <c r="AA89" s="6" t="s">
        <v>3</v>
      </c>
      <c r="AB89" s="6" t="s">
        <v>3</v>
      </c>
      <c r="AC89" s="6" t="s">
        <v>3</v>
      </c>
      <c r="AD89" s="6">
        <v>2</v>
      </c>
      <c r="AE89" s="6">
        <v>1</v>
      </c>
      <c r="AF89" s="6" t="s">
        <v>3</v>
      </c>
      <c r="AG89" s="6" t="s">
        <v>3</v>
      </c>
      <c r="AH89" s="6" t="s">
        <v>3</v>
      </c>
      <c r="AI89" s="6" t="s">
        <v>3</v>
      </c>
      <c r="AJ89" s="6" t="s">
        <v>3</v>
      </c>
      <c r="AK89" s="6" t="s">
        <v>3</v>
      </c>
      <c r="AL89" s="154" t="s">
        <v>55</v>
      </c>
      <c r="AM89" s="6" t="s">
        <v>54</v>
      </c>
      <c r="AN89" s="154" t="s">
        <v>55</v>
      </c>
      <c r="AO89" s="154" t="s">
        <v>55</v>
      </c>
      <c r="AP89" s="154" t="s">
        <v>55</v>
      </c>
      <c r="AQ89" s="9" t="s">
        <v>1996</v>
      </c>
      <c r="AR89" s="9"/>
    </row>
    <row r="90" spans="1:44" ht="15">
      <c r="A90" s="9" t="s">
        <v>88</v>
      </c>
      <c r="B90" s="6" t="s">
        <v>1</v>
      </c>
      <c r="C90" s="6" t="s">
        <v>1192</v>
      </c>
      <c r="D90" s="6">
        <v>20</v>
      </c>
      <c r="E90" s="6">
        <v>18</v>
      </c>
      <c r="F90" s="6" t="s">
        <v>14</v>
      </c>
      <c r="G90" s="6" t="s">
        <v>1115</v>
      </c>
      <c r="H90" s="6" t="s">
        <v>1</v>
      </c>
      <c r="I90" s="6">
        <v>256</v>
      </c>
      <c r="J90" s="6">
        <v>256</v>
      </c>
      <c r="K90" s="6" t="s">
        <v>4</v>
      </c>
      <c r="L90" s="6" t="s">
        <v>25</v>
      </c>
      <c r="M90" s="6" t="s">
        <v>40</v>
      </c>
      <c r="N90" s="6" t="s">
        <v>3</v>
      </c>
      <c r="O90" s="6">
        <v>12</v>
      </c>
      <c r="P90" s="6" t="s">
        <v>3</v>
      </c>
      <c r="Q90" s="6">
        <v>12</v>
      </c>
      <c r="R90" s="6" t="s">
        <v>3</v>
      </c>
      <c r="S90" s="6">
        <v>2</v>
      </c>
      <c r="T90" s="6" t="s">
        <v>3</v>
      </c>
      <c r="U90" s="6" t="s">
        <v>3</v>
      </c>
      <c r="V90" s="6" t="s">
        <v>3</v>
      </c>
      <c r="W90" s="6" t="s">
        <v>3</v>
      </c>
      <c r="X90" s="6" t="s">
        <v>3</v>
      </c>
      <c r="Y90" s="6" t="s">
        <v>3</v>
      </c>
      <c r="Z90" s="6" t="s">
        <v>3</v>
      </c>
      <c r="AA90" s="6" t="s">
        <v>3</v>
      </c>
      <c r="AB90" s="6" t="s">
        <v>3</v>
      </c>
      <c r="AC90" s="6" t="s">
        <v>3</v>
      </c>
      <c r="AD90" s="6">
        <v>1</v>
      </c>
      <c r="AE90" s="6">
        <v>1</v>
      </c>
      <c r="AF90" s="6" t="s">
        <v>3</v>
      </c>
      <c r="AG90" s="6">
        <v>1</v>
      </c>
      <c r="AH90" s="6">
        <v>1</v>
      </c>
      <c r="AI90" s="6" t="s">
        <v>3</v>
      </c>
      <c r="AJ90" s="6" t="s">
        <v>3</v>
      </c>
      <c r="AK90" s="6" t="s">
        <v>3</v>
      </c>
      <c r="AL90" s="154" t="s">
        <v>55</v>
      </c>
      <c r="AM90" s="6" t="s">
        <v>54</v>
      </c>
      <c r="AN90" s="154" t="s">
        <v>55</v>
      </c>
      <c r="AO90" s="154" t="s">
        <v>55</v>
      </c>
      <c r="AP90" s="154" t="s">
        <v>55</v>
      </c>
      <c r="AQ90" s="9" t="s">
        <v>1996</v>
      </c>
      <c r="AR90" s="9"/>
    </row>
    <row r="91" spans="1:44" s="111" customFormat="1" ht="15">
      <c r="A91" s="158" t="s">
        <v>89</v>
      </c>
      <c r="B91" s="12" t="s">
        <v>1</v>
      </c>
      <c r="C91" s="12" t="s">
        <v>1130</v>
      </c>
      <c r="D91" s="12">
        <v>20</v>
      </c>
      <c r="E91" s="12">
        <v>18</v>
      </c>
      <c r="F91" s="12" t="s">
        <v>24</v>
      </c>
      <c r="G91" s="12" t="s">
        <v>1116</v>
      </c>
      <c r="H91" s="12" t="s">
        <v>15</v>
      </c>
      <c r="I91" s="12">
        <v>1024</v>
      </c>
      <c r="J91" s="12" t="s">
        <v>3</v>
      </c>
      <c r="K91" s="12" t="s">
        <v>90</v>
      </c>
      <c r="L91" s="12" t="s">
        <v>58</v>
      </c>
      <c r="M91" s="12" t="s">
        <v>59</v>
      </c>
      <c r="N91" s="12" t="s">
        <v>3</v>
      </c>
      <c r="O91" s="12">
        <v>9</v>
      </c>
      <c r="P91" s="12" t="s">
        <v>3</v>
      </c>
      <c r="Q91" s="12">
        <v>9</v>
      </c>
      <c r="R91" s="12" t="s">
        <v>3</v>
      </c>
      <c r="S91" s="12">
        <v>2</v>
      </c>
      <c r="T91" s="12" t="s">
        <v>3</v>
      </c>
      <c r="U91" s="12" t="s">
        <v>3</v>
      </c>
      <c r="V91" s="12" t="s">
        <v>3</v>
      </c>
      <c r="W91" s="12" t="s">
        <v>1513</v>
      </c>
      <c r="X91" s="12" t="s">
        <v>3</v>
      </c>
      <c r="Y91" s="12" t="s">
        <v>3</v>
      </c>
      <c r="Z91" s="12" t="s">
        <v>3</v>
      </c>
      <c r="AA91" s="12" t="s">
        <v>3</v>
      </c>
      <c r="AB91" s="12" t="s">
        <v>3</v>
      </c>
      <c r="AC91" s="12" t="s">
        <v>3</v>
      </c>
      <c r="AD91" s="12">
        <v>2</v>
      </c>
      <c r="AE91" s="12">
        <v>1</v>
      </c>
      <c r="AF91" s="12" t="s">
        <v>3</v>
      </c>
      <c r="AG91" s="12">
        <v>1</v>
      </c>
      <c r="AH91" s="12">
        <v>1</v>
      </c>
      <c r="AI91" s="12" t="s">
        <v>3</v>
      </c>
      <c r="AJ91" s="159" t="s">
        <v>55</v>
      </c>
      <c r="AK91" s="12" t="s">
        <v>3</v>
      </c>
      <c r="AL91" s="159" t="s">
        <v>55</v>
      </c>
      <c r="AM91" s="12" t="s">
        <v>54</v>
      </c>
      <c r="AN91" s="12" t="s">
        <v>3</v>
      </c>
      <c r="AO91" s="159" t="s">
        <v>55</v>
      </c>
      <c r="AP91" s="12" t="s">
        <v>3</v>
      </c>
      <c r="AQ91" s="158" t="s">
        <v>2024</v>
      </c>
      <c r="AR91" s="158" t="s">
        <v>60</v>
      </c>
    </row>
    <row r="92" spans="1:44" ht="15">
      <c r="A92" s="9" t="s">
        <v>91</v>
      </c>
      <c r="B92" s="6" t="s">
        <v>1</v>
      </c>
      <c r="C92" s="6" t="s">
        <v>1192</v>
      </c>
      <c r="D92" s="6">
        <v>20</v>
      </c>
      <c r="E92" s="6">
        <v>18</v>
      </c>
      <c r="F92" s="6" t="s">
        <v>14</v>
      </c>
      <c r="G92" s="6" t="s">
        <v>1115</v>
      </c>
      <c r="H92" s="6" t="s">
        <v>1</v>
      </c>
      <c r="I92" s="6">
        <v>256</v>
      </c>
      <c r="J92" s="6">
        <v>256</v>
      </c>
      <c r="K92" s="6" t="s">
        <v>92</v>
      </c>
      <c r="L92" s="6" t="s">
        <v>25</v>
      </c>
      <c r="M92" s="6" t="s">
        <v>40</v>
      </c>
      <c r="N92" s="6" t="s">
        <v>3</v>
      </c>
      <c r="O92" s="6">
        <v>12</v>
      </c>
      <c r="P92" s="6" t="s">
        <v>3</v>
      </c>
      <c r="Q92" s="6">
        <v>12</v>
      </c>
      <c r="R92" s="6" t="s">
        <v>3</v>
      </c>
      <c r="S92" s="6">
        <v>2</v>
      </c>
      <c r="T92" s="6" t="s">
        <v>3</v>
      </c>
      <c r="U92" s="6" t="s">
        <v>3</v>
      </c>
      <c r="V92" s="6" t="s">
        <v>3</v>
      </c>
      <c r="W92" s="6" t="s">
        <v>3</v>
      </c>
      <c r="X92" s="6" t="s">
        <v>3</v>
      </c>
      <c r="Y92" s="6">
        <v>1</v>
      </c>
      <c r="Z92" s="6" t="s">
        <v>3</v>
      </c>
      <c r="AA92" s="6" t="s">
        <v>3</v>
      </c>
      <c r="AB92" s="6" t="s">
        <v>3</v>
      </c>
      <c r="AC92" s="6" t="s">
        <v>3</v>
      </c>
      <c r="AD92" s="6">
        <v>2</v>
      </c>
      <c r="AE92" s="6">
        <v>1</v>
      </c>
      <c r="AF92" s="6" t="s">
        <v>3</v>
      </c>
      <c r="AG92" s="6">
        <v>1</v>
      </c>
      <c r="AH92" s="6">
        <v>1</v>
      </c>
      <c r="AI92" s="6" t="s">
        <v>3</v>
      </c>
      <c r="AJ92" s="6" t="s">
        <v>3</v>
      </c>
      <c r="AK92" s="6" t="s">
        <v>3</v>
      </c>
      <c r="AL92" s="154" t="s">
        <v>55</v>
      </c>
      <c r="AM92" s="6" t="s">
        <v>54</v>
      </c>
      <c r="AN92" s="154" t="s">
        <v>55</v>
      </c>
      <c r="AO92" s="154" t="s">
        <v>55</v>
      </c>
      <c r="AP92" s="154" t="s">
        <v>55</v>
      </c>
      <c r="AQ92" s="9" t="s">
        <v>1996</v>
      </c>
      <c r="AR92" s="9"/>
    </row>
    <row r="93" spans="1:44" ht="15">
      <c r="A93" s="9" t="s">
        <v>93</v>
      </c>
      <c r="B93" s="6" t="s">
        <v>1</v>
      </c>
      <c r="C93" s="6" t="s">
        <v>1192</v>
      </c>
      <c r="D93" s="6">
        <v>20</v>
      </c>
      <c r="E93" s="6">
        <v>18</v>
      </c>
      <c r="F93" s="6" t="s">
        <v>94</v>
      </c>
      <c r="G93" s="6" t="s">
        <v>1115</v>
      </c>
      <c r="H93" s="6" t="s">
        <v>15</v>
      </c>
      <c r="I93" s="6">
        <v>256</v>
      </c>
      <c r="J93" s="6">
        <v>256</v>
      </c>
      <c r="K93" s="6" t="s">
        <v>90</v>
      </c>
      <c r="L93" s="6" t="s">
        <v>95</v>
      </c>
      <c r="M93" s="6" t="s">
        <v>96</v>
      </c>
      <c r="N93" s="6" t="s">
        <v>3</v>
      </c>
      <c r="O93" s="6">
        <v>12</v>
      </c>
      <c r="P93" s="6" t="s">
        <v>3</v>
      </c>
      <c r="Q93" s="6">
        <v>12</v>
      </c>
      <c r="R93" s="6" t="s">
        <v>3</v>
      </c>
      <c r="S93" s="6">
        <v>2</v>
      </c>
      <c r="T93" s="6" t="s">
        <v>3</v>
      </c>
      <c r="U93" s="6" t="s">
        <v>3</v>
      </c>
      <c r="V93" s="6" t="s">
        <v>3</v>
      </c>
      <c r="W93" s="6" t="s">
        <v>3</v>
      </c>
      <c r="X93" s="6" t="s">
        <v>3</v>
      </c>
      <c r="Y93" s="6">
        <v>1</v>
      </c>
      <c r="Z93" s="6" t="s">
        <v>3</v>
      </c>
      <c r="AA93" s="6" t="s">
        <v>3</v>
      </c>
      <c r="AB93" s="6" t="s">
        <v>3</v>
      </c>
      <c r="AC93" s="6" t="s">
        <v>3</v>
      </c>
      <c r="AD93" s="6">
        <v>1</v>
      </c>
      <c r="AE93" s="6">
        <v>3</v>
      </c>
      <c r="AF93" s="6" t="s">
        <v>3</v>
      </c>
      <c r="AG93" s="6">
        <v>1</v>
      </c>
      <c r="AH93" s="6">
        <v>1</v>
      </c>
      <c r="AI93" s="6" t="s">
        <v>3</v>
      </c>
      <c r="AJ93" s="6" t="s">
        <v>3</v>
      </c>
      <c r="AK93" s="6" t="s">
        <v>3</v>
      </c>
      <c r="AL93" s="154" t="s">
        <v>55</v>
      </c>
      <c r="AM93" s="6" t="s">
        <v>54</v>
      </c>
      <c r="AN93" s="154" t="s">
        <v>55</v>
      </c>
      <c r="AO93" s="6" t="s">
        <v>3</v>
      </c>
      <c r="AP93" s="6" t="s">
        <v>3</v>
      </c>
      <c r="AQ93" s="9" t="s">
        <v>1996</v>
      </c>
      <c r="AR93" s="155" t="s">
        <v>1799</v>
      </c>
    </row>
    <row r="94" spans="1:44" s="157" customFormat="1" ht="15">
      <c r="A94" s="124" t="s">
        <v>97</v>
      </c>
      <c r="B94" s="114" t="s">
        <v>1</v>
      </c>
      <c r="C94" s="114" t="s">
        <v>1192</v>
      </c>
      <c r="D94" s="114">
        <v>20</v>
      </c>
      <c r="E94" s="114">
        <v>15</v>
      </c>
      <c r="F94" s="114" t="s">
        <v>94</v>
      </c>
      <c r="G94" s="114" t="s">
        <v>1115</v>
      </c>
      <c r="H94" s="114" t="s">
        <v>15</v>
      </c>
      <c r="I94" s="114">
        <v>512</v>
      </c>
      <c r="J94" s="114">
        <v>256</v>
      </c>
      <c r="K94" s="114" t="s">
        <v>90</v>
      </c>
      <c r="L94" s="114" t="s">
        <v>58</v>
      </c>
      <c r="M94" s="114" t="s">
        <v>35</v>
      </c>
      <c r="N94" s="114" t="s">
        <v>3</v>
      </c>
      <c r="O94" s="114">
        <v>9</v>
      </c>
      <c r="P94" s="114" t="s">
        <v>3</v>
      </c>
      <c r="Q94" s="114">
        <v>9</v>
      </c>
      <c r="R94" s="114" t="s">
        <v>3</v>
      </c>
      <c r="S94" s="114">
        <v>2</v>
      </c>
      <c r="T94" s="114" t="s">
        <v>3</v>
      </c>
      <c r="U94" s="114" t="s">
        <v>3</v>
      </c>
      <c r="V94" s="114" t="s">
        <v>3</v>
      </c>
      <c r="W94" s="114" t="s">
        <v>3</v>
      </c>
      <c r="X94" s="114" t="s">
        <v>3</v>
      </c>
      <c r="Y94" s="114">
        <v>1</v>
      </c>
      <c r="Z94" s="114" t="s">
        <v>3</v>
      </c>
      <c r="AA94" s="114" t="s">
        <v>3</v>
      </c>
      <c r="AB94" s="114" t="s">
        <v>3</v>
      </c>
      <c r="AC94" s="114" t="s">
        <v>3</v>
      </c>
      <c r="AD94" s="114">
        <v>1</v>
      </c>
      <c r="AE94" s="114">
        <v>3</v>
      </c>
      <c r="AF94" s="114" t="s">
        <v>3</v>
      </c>
      <c r="AG94" s="114">
        <v>1</v>
      </c>
      <c r="AH94" s="114">
        <v>1</v>
      </c>
      <c r="AI94" s="114" t="s">
        <v>3</v>
      </c>
      <c r="AJ94" s="156" t="s">
        <v>55</v>
      </c>
      <c r="AK94" s="114" t="s">
        <v>3</v>
      </c>
      <c r="AL94" s="156" t="s">
        <v>55</v>
      </c>
      <c r="AM94" s="114" t="s">
        <v>54</v>
      </c>
      <c r="AN94" s="156" t="s">
        <v>55</v>
      </c>
      <c r="AO94" s="114" t="s">
        <v>3</v>
      </c>
      <c r="AP94" s="114" t="s">
        <v>3</v>
      </c>
      <c r="AQ94" s="124" t="s">
        <v>1996</v>
      </c>
      <c r="AR94" s="155" t="s">
        <v>1799</v>
      </c>
    </row>
    <row r="95" spans="1:44" ht="15">
      <c r="A95" s="9" t="s">
        <v>98</v>
      </c>
      <c r="B95" s="6" t="s">
        <v>1</v>
      </c>
      <c r="C95" s="6" t="s">
        <v>1192</v>
      </c>
      <c r="D95" s="6">
        <v>20</v>
      </c>
      <c r="E95" s="6">
        <v>18</v>
      </c>
      <c r="F95" s="6" t="s">
        <v>94</v>
      </c>
      <c r="G95" s="6" t="s">
        <v>1116</v>
      </c>
      <c r="H95" s="6" t="s">
        <v>15</v>
      </c>
      <c r="I95" s="6">
        <v>512</v>
      </c>
      <c r="J95" s="6">
        <v>256</v>
      </c>
      <c r="K95" s="6" t="s">
        <v>90</v>
      </c>
      <c r="L95" s="6" t="s">
        <v>95</v>
      </c>
      <c r="M95" s="6" t="s">
        <v>96</v>
      </c>
      <c r="N95" s="6" t="s">
        <v>3</v>
      </c>
      <c r="O95" s="6">
        <v>12</v>
      </c>
      <c r="P95" s="6" t="s">
        <v>3</v>
      </c>
      <c r="Q95" s="6">
        <v>12</v>
      </c>
      <c r="R95" s="6" t="s">
        <v>3</v>
      </c>
      <c r="S95" s="6">
        <v>2</v>
      </c>
      <c r="T95" s="6" t="s">
        <v>3</v>
      </c>
      <c r="U95" s="6" t="s">
        <v>3</v>
      </c>
      <c r="V95" s="6" t="s">
        <v>3</v>
      </c>
      <c r="W95" s="6" t="s">
        <v>3</v>
      </c>
      <c r="X95" s="6" t="s">
        <v>3</v>
      </c>
      <c r="Y95" s="6">
        <v>1</v>
      </c>
      <c r="Z95" s="6" t="s">
        <v>3</v>
      </c>
      <c r="AA95" s="6" t="s">
        <v>3</v>
      </c>
      <c r="AB95" s="6" t="s">
        <v>3</v>
      </c>
      <c r="AC95" s="6" t="s">
        <v>3</v>
      </c>
      <c r="AD95" s="6">
        <v>1</v>
      </c>
      <c r="AE95" s="6">
        <v>3</v>
      </c>
      <c r="AF95" s="6" t="s">
        <v>3</v>
      </c>
      <c r="AG95" s="6">
        <v>1</v>
      </c>
      <c r="AH95" s="6">
        <v>1</v>
      </c>
      <c r="AI95" s="6" t="s">
        <v>3</v>
      </c>
      <c r="AJ95" s="6" t="s">
        <v>3</v>
      </c>
      <c r="AK95" s="6" t="s">
        <v>3</v>
      </c>
      <c r="AL95" s="154" t="s">
        <v>55</v>
      </c>
      <c r="AM95" s="6" t="s">
        <v>54</v>
      </c>
      <c r="AN95" s="154" t="s">
        <v>55</v>
      </c>
      <c r="AO95" s="6" t="s">
        <v>3</v>
      </c>
      <c r="AP95" s="6" t="s">
        <v>3</v>
      </c>
      <c r="AQ95" s="9" t="s">
        <v>1996</v>
      </c>
      <c r="AR95" s="155" t="s">
        <v>1799</v>
      </c>
    </row>
    <row r="96" spans="1:44" s="157" customFormat="1" ht="15">
      <c r="A96" s="124" t="s">
        <v>99</v>
      </c>
      <c r="B96" s="114" t="s">
        <v>1</v>
      </c>
      <c r="C96" s="114" t="s">
        <v>1192</v>
      </c>
      <c r="D96" s="114">
        <v>20</v>
      </c>
      <c r="E96" s="114">
        <v>15</v>
      </c>
      <c r="F96" s="114" t="s">
        <v>94</v>
      </c>
      <c r="G96" s="114" t="s">
        <v>1116</v>
      </c>
      <c r="H96" s="114" t="s">
        <v>15</v>
      </c>
      <c r="I96" s="114">
        <v>768</v>
      </c>
      <c r="J96" s="114">
        <v>256</v>
      </c>
      <c r="K96" s="114" t="s">
        <v>90</v>
      </c>
      <c r="L96" s="114" t="s">
        <v>58</v>
      </c>
      <c r="M96" s="114" t="s">
        <v>35</v>
      </c>
      <c r="N96" s="114" t="s">
        <v>3</v>
      </c>
      <c r="O96" s="114">
        <v>9</v>
      </c>
      <c r="P96" s="114" t="s">
        <v>3</v>
      </c>
      <c r="Q96" s="114">
        <v>9</v>
      </c>
      <c r="R96" s="114" t="s">
        <v>3</v>
      </c>
      <c r="S96" s="114">
        <v>2</v>
      </c>
      <c r="T96" s="114" t="s">
        <v>3</v>
      </c>
      <c r="U96" s="114" t="s">
        <v>3</v>
      </c>
      <c r="V96" s="114" t="s">
        <v>3</v>
      </c>
      <c r="W96" s="114" t="s">
        <v>3</v>
      </c>
      <c r="X96" s="114" t="s">
        <v>3</v>
      </c>
      <c r="Y96" s="114">
        <v>1</v>
      </c>
      <c r="Z96" s="114" t="s">
        <v>3</v>
      </c>
      <c r="AA96" s="114" t="s">
        <v>3</v>
      </c>
      <c r="AB96" s="114" t="s">
        <v>3</v>
      </c>
      <c r="AC96" s="114" t="s">
        <v>3</v>
      </c>
      <c r="AD96" s="114">
        <v>1</v>
      </c>
      <c r="AE96" s="114">
        <v>3</v>
      </c>
      <c r="AF96" s="114" t="s">
        <v>3</v>
      </c>
      <c r="AG96" s="114">
        <v>1</v>
      </c>
      <c r="AH96" s="114">
        <v>1</v>
      </c>
      <c r="AI96" s="114" t="s">
        <v>3</v>
      </c>
      <c r="AJ96" s="156" t="s">
        <v>55</v>
      </c>
      <c r="AK96" s="114" t="s">
        <v>3</v>
      </c>
      <c r="AL96" s="156" t="s">
        <v>55</v>
      </c>
      <c r="AM96" s="114" t="s">
        <v>54</v>
      </c>
      <c r="AN96" s="156" t="s">
        <v>55</v>
      </c>
      <c r="AO96" s="114" t="s">
        <v>3</v>
      </c>
      <c r="AP96" s="114" t="s">
        <v>3</v>
      </c>
      <c r="AQ96" s="124" t="s">
        <v>1996</v>
      </c>
      <c r="AR96" s="155" t="s">
        <v>1799</v>
      </c>
    </row>
    <row r="97" spans="1:44" s="111" customFormat="1" ht="15">
      <c r="A97" s="158" t="s">
        <v>100</v>
      </c>
      <c r="B97" s="12" t="s">
        <v>1</v>
      </c>
      <c r="C97" s="12" t="s">
        <v>1130</v>
      </c>
      <c r="D97" s="12">
        <v>28</v>
      </c>
      <c r="E97" s="12">
        <v>24</v>
      </c>
      <c r="F97" s="12" t="s">
        <v>73</v>
      </c>
      <c r="G97" s="12" t="s">
        <v>1114</v>
      </c>
      <c r="H97" s="12" t="s">
        <v>15</v>
      </c>
      <c r="I97" s="12">
        <v>132</v>
      </c>
      <c r="J97" s="12">
        <v>64</v>
      </c>
      <c r="K97" s="12" t="s">
        <v>90</v>
      </c>
      <c r="L97" s="12" t="s">
        <v>25</v>
      </c>
      <c r="M97" s="12" t="s">
        <v>58</v>
      </c>
      <c r="N97" s="12" t="s">
        <v>3</v>
      </c>
      <c r="O97" s="12">
        <v>8</v>
      </c>
      <c r="P97" s="12">
        <v>8</v>
      </c>
      <c r="Q97" s="12" t="s">
        <v>3</v>
      </c>
      <c r="R97" s="12" t="s">
        <v>3</v>
      </c>
      <c r="S97" s="12">
        <v>2</v>
      </c>
      <c r="T97" s="12" t="s">
        <v>3</v>
      </c>
      <c r="U97" s="12">
        <v>2</v>
      </c>
      <c r="V97" s="12" t="s">
        <v>3</v>
      </c>
      <c r="W97" s="12" t="s">
        <v>3</v>
      </c>
      <c r="X97" s="12" t="s">
        <v>3</v>
      </c>
      <c r="Y97" s="12" t="s">
        <v>3</v>
      </c>
      <c r="Z97" s="12" t="s">
        <v>3</v>
      </c>
      <c r="AA97" s="12" t="s">
        <v>3</v>
      </c>
      <c r="AB97" s="12" t="s">
        <v>3</v>
      </c>
      <c r="AC97" s="12" t="s">
        <v>3</v>
      </c>
      <c r="AD97" s="12">
        <v>1</v>
      </c>
      <c r="AE97" s="12" t="s">
        <v>3</v>
      </c>
      <c r="AF97" s="12" t="s">
        <v>3</v>
      </c>
      <c r="AG97" s="12" t="s">
        <v>3</v>
      </c>
      <c r="AH97" s="12" t="s">
        <v>3</v>
      </c>
      <c r="AI97" s="12" t="s">
        <v>3</v>
      </c>
      <c r="AJ97" s="12" t="s">
        <v>3</v>
      </c>
      <c r="AK97" s="12" t="s">
        <v>3</v>
      </c>
      <c r="AL97" s="159" t="s">
        <v>55</v>
      </c>
      <c r="AM97" s="12" t="s">
        <v>54</v>
      </c>
      <c r="AN97" s="12" t="s">
        <v>3</v>
      </c>
      <c r="AO97" s="12" t="s">
        <v>3</v>
      </c>
      <c r="AP97" s="12" t="s">
        <v>3</v>
      </c>
      <c r="AQ97" s="158" t="s">
        <v>2036</v>
      </c>
      <c r="AR97" s="158"/>
    </row>
    <row r="98" spans="1:44" s="157" customFormat="1" ht="15">
      <c r="A98" s="124" t="s">
        <v>101</v>
      </c>
      <c r="B98" s="114" t="s">
        <v>1</v>
      </c>
      <c r="C98" s="114" t="s">
        <v>1192</v>
      </c>
      <c r="D98" s="114">
        <v>28</v>
      </c>
      <c r="E98" s="114">
        <v>25</v>
      </c>
      <c r="F98" s="114" t="s">
        <v>24</v>
      </c>
      <c r="G98" s="114" t="s">
        <v>1117</v>
      </c>
      <c r="H98" s="114" t="s">
        <v>15</v>
      </c>
      <c r="I98" s="114" t="s">
        <v>1917</v>
      </c>
      <c r="J98" s="114">
        <v>256</v>
      </c>
      <c r="K98" s="114" t="s">
        <v>90</v>
      </c>
      <c r="L98" s="114" t="s">
        <v>34</v>
      </c>
      <c r="M98" s="114" t="s">
        <v>34</v>
      </c>
      <c r="N98" s="114" t="s">
        <v>3</v>
      </c>
      <c r="O98" s="114">
        <v>11</v>
      </c>
      <c r="P98" s="114" t="s">
        <v>3</v>
      </c>
      <c r="Q98" s="114" t="s">
        <v>3</v>
      </c>
      <c r="R98" s="114">
        <v>11</v>
      </c>
      <c r="S98" s="114">
        <v>4</v>
      </c>
      <c r="T98" s="114" t="s">
        <v>3</v>
      </c>
      <c r="U98" s="114">
        <v>2</v>
      </c>
      <c r="V98" s="114" t="s">
        <v>1832</v>
      </c>
      <c r="W98" s="114" t="s">
        <v>3</v>
      </c>
      <c r="X98" s="114">
        <v>3</v>
      </c>
      <c r="Y98" s="114" t="s">
        <v>3</v>
      </c>
      <c r="Z98" s="114" t="s">
        <v>1837</v>
      </c>
      <c r="AA98" s="114" t="s">
        <v>3</v>
      </c>
      <c r="AB98" s="114" t="s">
        <v>3</v>
      </c>
      <c r="AC98" s="114" t="s">
        <v>3</v>
      </c>
      <c r="AD98" s="114">
        <v>2</v>
      </c>
      <c r="AE98" s="114">
        <v>1</v>
      </c>
      <c r="AF98" s="114" t="s">
        <v>3</v>
      </c>
      <c r="AG98" s="114">
        <v>1</v>
      </c>
      <c r="AH98" s="114">
        <v>1</v>
      </c>
      <c r="AI98" s="114" t="s">
        <v>3</v>
      </c>
      <c r="AJ98" s="114" t="s">
        <v>3</v>
      </c>
      <c r="AK98" s="114" t="s">
        <v>3</v>
      </c>
      <c r="AL98" s="156" t="s">
        <v>55</v>
      </c>
      <c r="AM98" s="114" t="s">
        <v>54</v>
      </c>
      <c r="AN98" s="114" t="s">
        <v>3</v>
      </c>
      <c r="AO98" s="156" t="s">
        <v>55</v>
      </c>
      <c r="AP98" s="114" t="s">
        <v>3</v>
      </c>
      <c r="AQ98" s="124" t="s">
        <v>2037</v>
      </c>
      <c r="AR98" s="124"/>
    </row>
    <row r="99" spans="1:44" s="111" customFormat="1" ht="15">
      <c r="A99" s="158" t="s">
        <v>102</v>
      </c>
      <c r="B99" s="12" t="s">
        <v>1</v>
      </c>
      <c r="C99" s="12" t="s">
        <v>1130</v>
      </c>
      <c r="D99" s="12">
        <v>28</v>
      </c>
      <c r="E99" s="12">
        <v>20</v>
      </c>
      <c r="F99" s="12" t="s">
        <v>2</v>
      </c>
      <c r="G99" s="12" t="s">
        <v>1114</v>
      </c>
      <c r="H99" s="12" t="s">
        <v>3</v>
      </c>
      <c r="I99" s="12">
        <v>72</v>
      </c>
      <c r="J99" s="12" t="s">
        <v>3</v>
      </c>
      <c r="K99" s="12" t="s">
        <v>92</v>
      </c>
      <c r="L99" s="12" t="s">
        <v>25</v>
      </c>
      <c r="M99" s="12" t="s">
        <v>3</v>
      </c>
      <c r="N99" s="12" t="s">
        <v>3</v>
      </c>
      <c r="O99" s="12" t="s">
        <v>3</v>
      </c>
      <c r="P99" s="12" t="s">
        <v>3</v>
      </c>
      <c r="Q99" s="12" t="s">
        <v>3</v>
      </c>
      <c r="R99" s="12" t="s">
        <v>3</v>
      </c>
      <c r="S99" s="12" t="s">
        <v>3</v>
      </c>
      <c r="T99" s="12" t="s">
        <v>3</v>
      </c>
      <c r="U99" s="12" t="s">
        <v>3</v>
      </c>
      <c r="V99" s="12" t="s">
        <v>3</v>
      </c>
      <c r="W99" s="12" t="s">
        <v>3</v>
      </c>
      <c r="X99" s="12" t="s">
        <v>3</v>
      </c>
      <c r="Y99" s="12" t="s">
        <v>3</v>
      </c>
      <c r="Z99" s="12" t="s">
        <v>3</v>
      </c>
      <c r="AA99" s="12" t="s">
        <v>3</v>
      </c>
      <c r="AB99" s="12" t="s">
        <v>3</v>
      </c>
      <c r="AC99" s="12" t="s">
        <v>3</v>
      </c>
      <c r="AD99" s="12">
        <v>1</v>
      </c>
      <c r="AE99" s="12" t="s">
        <v>3</v>
      </c>
      <c r="AF99" s="12" t="s">
        <v>3</v>
      </c>
      <c r="AG99" s="12" t="s">
        <v>3</v>
      </c>
      <c r="AH99" s="12" t="s">
        <v>3</v>
      </c>
      <c r="AI99" s="12" t="s">
        <v>3</v>
      </c>
      <c r="AJ99" s="12" t="s">
        <v>3</v>
      </c>
      <c r="AK99" s="12" t="s">
        <v>3</v>
      </c>
      <c r="AL99" s="12" t="s">
        <v>3</v>
      </c>
      <c r="AM99" s="12" t="s">
        <v>3</v>
      </c>
      <c r="AN99" s="12" t="s">
        <v>3</v>
      </c>
      <c r="AO99" s="12" t="s">
        <v>3</v>
      </c>
      <c r="AP99" s="12" t="s">
        <v>3</v>
      </c>
      <c r="AQ99" s="158" t="s">
        <v>1991</v>
      </c>
      <c r="AR99" s="158"/>
    </row>
    <row r="100" spans="1:44" ht="15">
      <c r="A100" s="9" t="s">
        <v>103</v>
      </c>
      <c r="B100" s="6" t="s">
        <v>1</v>
      </c>
      <c r="C100" s="6" t="s">
        <v>1192</v>
      </c>
      <c r="D100" s="6">
        <v>28</v>
      </c>
      <c r="E100" s="6">
        <v>25</v>
      </c>
      <c r="F100" s="6" t="s">
        <v>14</v>
      </c>
      <c r="G100" s="6" t="s">
        <v>1114</v>
      </c>
      <c r="H100" s="6" t="s">
        <v>1</v>
      </c>
      <c r="I100" s="6">
        <v>128</v>
      </c>
      <c r="J100" s="6" t="s">
        <v>3</v>
      </c>
      <c r="K100" s="6" t="s">
        <v>90</v>
      </c>
      <c r="L100" s="6" t="s">
        <v>25</v>
      </c>
      <c r="M100" s="6" t="s">
        <v>17</v>
      </c>
      <c r="N100" s="6" t="s">
        <v>3</v>
      </c>
      <c r="O100" s="6">
        <v>11</v>
      </c>
      <c r="P100" s="6">
        <v>11</v>
      </c>
      <c r="Q100" s="6" t="s">
        <v>3</v>
      </c>
      <c r="R100" s="6" t="s">
        <v>3</v>
      </c>
      <c r="S100" s="6" t="s">
        <v>3</v>
      </c>
      <c r="T100" s="6" t="s">
        <v>3</v>
      </c>
      <c r="U100" s="6" t="s">
        <v>3</v>
      </c>
      <c r="V100" s="6" t="s">
        <v>3</v>
      </c>
      <c r="W100" s="6" t="s">
        <v>3</v>
      </c>
      <c r="X100" s="6">
        <v>2</v>
      </c>
      <c r="Y100" s="6" t="s">
        <v>3</v>
      </c>
      <c r="Z100" s="6" t="s">
        <v>3</v>
      </c>
      <c r="AA100" s="6" t="s">
        <v>3</v>
      </c>
      <c r="AB100" s="6" t="s">
        <v>3</v>
      </c>
      <c r="AC100" s="6" t="s">
        <v>3</v>
      </c>
      <c r="AD100" s="6">
        <v>2</v>
      </c>
      <c r="AE100" s="6">
        <v>1</v>
      </c>
      <c r="AF100" s="6">
        <v>1</v>
      </c>
      <c r="AG100" s="6" t="s">
        <v>3</v>
      </c>
      <c r="AH100" s="6">
        <v>1</v>
      </c>
      <c r="AI100" s="6" t="s">
        <v>3</v>
      </c>
      <c r="AJ100" s="6" t="s">
        <v>3</v>
      </c>
      <c r="AK100" s="6" t="s">
        <v>3</v>
      </c>
      <c r="AL100" s="154" t="s">
        <v>55</v>
      </c>
      <c r="AM100" s="6" t="s">
        <v>54</v>
      </c>
      <c r="AN100" s="6" t="s">
        <v>3</v>
      </c>
      <c r="AO100" s="154" t="s">
        <v>55</v>
      </c>
      <c r="AP100" s="6" t="s">
        <v>3</v>
      </c>
      <c r="AQ100" s="9" t="s">
        <v>2038</v>
      </c>
      <c r="AR100" s="155" t="s">
        <v>1799</v>
      </c>
    </row>
    <row r="101" spans="1:44" ht="15">
      <c r="A101" s="9" t="s">
        <v>104</v>
      </c>
      <c r="B101" s="6" t="s">
        <v>1</v>
      </c>
      <c r="C101" s="6" t="s">
        <v>1192</v>
      </c>
      <c r="D101" s="6">
        <v>28</v>
      </c>
      <c r="E101" s="6">
        <v>25</v>
      </c>
      <c r="F101" s="6" t="s">
        <v>24</v>
      </c>
      <c r="G101" s="6" t="s">
        <v>1114</v>
      </c>
      <c r="H101" s="6" t="s">
        <v>15</v>
      </c>
      <c r="I101" s="6">
        <v>128</v>
      </c>
      <c r="J101" s="6" t="s">
        <v>3</v>
      </c>
      <c r="K101" s="6" t="s">
        <v>105</v>
      </c>
      <c r="L101" s="6" t="s">
        <v>25</v>
      </c>
      <c r="M101" s="6" t="s">
        <v>17</v>
      </c>
      <c r="N101" s="6">
        <v>72</v>
      </c>
      <c r="O101" s="6">
        <v>11</v>
      </c>
      <c r="P101" s="6" t="s">
        <v>3</v>
      </c>
      <c r="Q101" s="6">
        <v>11</v>
      </c>
      <c r="R101" s="6" t="s">
        <v>3</v>
      </c>
      <c r="S101" s="6" t="s">
        <v>3</v>
      </c>
      <c r="T101" s="6" t="s">
        <v>3</v>
      </c>
      <c r="U101" s="6" t="s">
        <v>3</v>
      </c>
      <c r="V101" s="6" t="s">
        <v>3</v>
      </c>
      <c r="W101" s="6" t="s">
        <v>3</v>
      </c>
      <c r="X101" s="6" t="s">
        <v>3</v>
      </c>
      <c r="Y101" s="6" t="s">
        <v>3</v>
      </c>
      <c r="Z101" s="6" t="s">
        <v>3</v>
      </c>
      <c r="AA101" s="6" t="s">
        <v>3</v>
      </c>
      <c r="AB101" s="6" t="s">
        <v>3</v>
      </c>
      <c r="AC101" s="6" t="s">
        <v>3</v>
      </c>
      <c r="AD101" s="6">
        <v>1</v>
      </c>
      <c r="AE101" s="6">
        <v>1</v>
      </c>
      <c r="AF101" s="6" t="s">
        <v>3</v>
      </c>
      <c r="AG101" s="6" t="s">
        <v>3</v>
      </c>
      <c r="AH101" s="6" t="s">
        <v>3</v>
      </c>
      <c r="AI101" s="6" t="s">
        <v>3</v>
      </c>
      <c r="AJ101" s="6" t="s">
        <v>3</v>
      </c>
      <c r="AK101" s="6" t="s">
        <v>3</v>
      </c>
      <c r="AL101" s="154" t="s">
        <v>55</v>
      </c>
      <c r="AM101" s="6" t="s">
        <v>54</v>
      </c>
      <c r="AN101" s="6" t="s">
        <v>3</v>
      </c>
      <c r="AO101" s="6" t="s">
        <v>3</v>
      </c>
      <c r="AP101" s="6" t="s">
        <v>3</v>
      </c>
      <c r="AQ101" s="9" t="s">
        <v>2039</v>
      </c>
      <c r="AR101" s="155" t="s">
        <v>1799</v>
      </c>
    </row>
    <row r="102" spans="1:44" ht="15">
      <c r="A102" s="9" t="s">
        <v>106</v>
      </c>
      <c r="B102" s="6" t="s">
        <v>1</v>
      </c>
      <c r="C102" s="6" t="s">
        <v>1192</v>
      </c>
      <c r="D102" s="6">
        <v>28</v>
      </c>
      <c r="E102" s="6">
        <v>25</v>
      </c>
      <c r="F102" s="6" t="s">
        <v>24</v>
      </c>
      <c r="G102" s="6" t="s">
        <v>1114</v>
      </c>
      <c r="H102" s="6" t="s">
        <v>15</v>
      </c>
      <c r="I102" s="6">
        <v>128</v>
      </c>
      <c r="J102" s="6" t="s">
        <v>1731</v>
      </c>
      <c r="K102" s="6" t="s">
        <v>90</v>
      </c>
      <c r="L102" s="6" t="s">
        <v>25</v>
      </c>
      <c r="M102" s="6" t="s">
        <v>107</v>
      </c>
      <c r="N102" s="6" t="s">
        <v>3</v>
      </c>
      <c r="O102" s="6">
        <v>17</v>
      </c>
      <c r="P102" s="6" t="s">
        <v>3</v>
      </c>
      <c r="Q102" s="6">
        <v>17</v>
      </c>
      <c r="R102" s="6" t="s">
        <v>3</v>
      </c>
      <c r="S102" s="6" t="s">
        <v>3</v>
      </c>
      <c r="T102" s="6" t="s">
        <v>3</v>
      </c>
      <c r="U102" s="6" t="s">
        <v>3</v>
      </c>
      <c r="V102" s="6" t="s">
        <v>3</v>
      </c>
      <c r="W102" s="6" t="s">
        <v>3</v>
      </c>
      <c r="X102" s="6">
        <v>2</v>
      </c>
      <c r="Y102" s="6" t="s">
        <v>3</v>
      </c>
      <c r="Z102" s="6" t="s">
        <v>3</v>
      </c>
      <c r="AA102" s="6" t="s">
        <v>3</v>
      </c>
      <c r="AB102" s="6" t="s">
        <v>3</v>
      </c>
      <c r="AC102" s="6" t="s">
        <v>3</v>
      </c>
      <c r="AD102" s="6">
        <v>2</v>
      </c>
      <c r="AE102" s="6">
        <v>1</v>
      </c>
      <c r="AF102" s="6" t="s">
        <v>3</v>
      </c>
      <c r="AG102" s="6">
        <v>1</v>
      </c>
      <c r="AH102" s="6">
        <v>1</v>
      </c>
      <c r="AI102" s="6" t="s">
        <v>3</v>
      </c>
      <c r="AJ102" s="6" t="s">
        <v>3</v>
      </c>
      <c r="AK102" s="6" t="s">
        <v>3</v>
      </c>
      <c r="AL102" s="154" t="s">
        <v>55</v>
      </c>
      <c r="AM102" s="6" t="s">
        <v>54</v>
      </c>
      <c r="AN102" s="6" t="s">
        <v>3</v>
      </c>
      <c r="AO102" s="154" t="s">
        <v>55</v>
      </c>
      <c r="AP102" s="6" t="s">
        <v>3</v>
      </c>
      <c r="AQ102" s="9" t="s">
        <v>2039</v>
      </c>
      <c r="AR102" s="155" t="s">
        <v>1799</v>
      </c>
    </row>
    <row r="103" spans="1:44" ht="15">
      <c r="A103" s="9" t="s">
        <v>108</v>
      </c>
      <c r="B103" s="6" t="s">
        <v>1</v>
      </c>
      <c r="C103" s="6" t="s">
        <v>1192</v>
      </c>
      <c r="D103" s="6">
        <v>28</v>
      </c>
      <c r="E103" s="6">
        <v>25</v>
      </c>
      <c r="F103" s="6" t="s">
        <v>14</v>
      </c>
      <c r="G103" s="6" t="s">
        <v>1115</v>
      </c>
      <c r="H103" s="6" t="s">
        <v>1</v>
      </c>
      <c r="I103" s="6">
        <v>192</v>
      </c>
      <c r="J103" s="6" t="s">
        <v>3</v>
      </c>
      <c r="K103" s="6" t="s">
        <v>90</v>
      </c>
      <c r="L103" s="6" t="s">
        <v>25</v>
      </c>
      <c r="M103" s="6" t="s">
        <v>17</v>
      </c>
      <c r="N103" s="6" t="s">
        <v>3</v>
      </c>
      <c r="O103" s="6">
        <v>11</v>
      </c>
      <c r="P103" s="6">
        <v>11</v>
      </c>
      <c r="Q103" s="6" t="s">
        <v>3</v>
      </c>
      <c r="R103" s="6" t="s">
        <v>3</v>
      </c>
      <c r="S103" s="6" t="s">
        <v>3</v>
      </c>
      <c r="T103" s="6" t="s">
        <v>3</v>
      </c>
      <c r="U103" s="6" t="s">
        <v>3</v>
      </c>
      <c r="V103" s="6" t="s">
        <v>3</v>
      </c>
      <c r="W103" s="6" t="s">
        <v>3</v>
      </c>
      <c r="X103" s="6">
        <v>2</v>
      </c>
      <c r="Y103" s="6" t="s">
        <v>3</v>
      </c>
      <c r="Z103" s="6" t="s">
        <v>3</v>
      </c>
      <c r="AA103" s="6" t="s">
        <v>3</v>
      </c>
      <c r="AB103" s="6" t="s">
        <v>3</v>
      </c>
      <c r="AC103" s="6" t="s">
        <v>3</v>
      </c>
      <c r="AD103" s="6">
        <v>2</v>
      </c>
      <c r="AE103" s="6">
        <v>1</v>
      </c>
      <c r="AF103" s="6">
        <v>1</v>
      </c>
      <c r="AG103" s="6" t="s">
        <v>3</v>
      </c>
      <c r="AH103" s="6">
        <v>1</v>
      </c>
      <c r="AI103" s="6" t="s">
        <v>3</v>
      </c>
      <c r="AJ103" s="6" t="s">
        <v>3</v>
      </c>
      <c r="AK103" s="6" t="s">
        <v>3</v>
      </c>
      <c r="AL103" s="154" t="s">
        <v>55</v>
      </c>
      <c r="AM103" s="6" t="s">
        <v>54</v>
      </c>
      <c r="AN103" s="6" t="s">
        <v>3</v>
      </c>
      <c r="AO103" s="154" t="s">
        <v>55</v>
      </c>
      <c r="AP103" s="6" t="s">
        <v>3</v>
      </c>
      <c r="AQ103" s="9" t="s">
        <v>2038</v>
      </c>
      <c r="AR103" s="155" t="s">
        <v>1799</v>
      </c>
    </row>
    <row r="104" spans="1:44" ht="15">
      <c r="A104" s="9" t="s">
        <v>109</v>
      </c>
      <c r="B104" s="6" t="s">
        <v>1</v>
      </c>
      <c r="C104" s="6" t="s">
        <v>1192</v>
      </c>
      <c r="D104" s="6">
        <v>28</v>
      </c>
      <c r="E104" s="6">
        <v>25</v>
      </c>
      <c r="F104" s="6" t="s">
        <v>24</v>
      </c>
      <c r="G104" s="6" t="s">
        <v>1115</v>
      </c>
      <c r="H104" s="6" t="s">
        <v>15</v>
      </c>
      <c r="I104" s="6">
        <v>256</v>
      </c>
      <c r="J104" s="6" t="s">
        <v>3</v>
      </c>
      <c r="K104" s="6" t="s">
        <v>105</v>
      </c>
      <c r="L104" s="6" t="s">
        <v>25</v>
      </c>
      <c r="M104" s="6" t="s">
        <v>17</v>
      </c>
      <c r="N104" s="6">
        <v>72</v>
      </c>
      <c r="O104" s="6">
        <v>11</v>
      </c>
      <c r="P104" s="6" t="s">
        <v>3</v>
      </c>
      <c r="Q104" s="6">
        <v>11</v>
      </c>
      <c r="R104" s="6" t="s">
        <v>3</v>
      </c>
      <c r="S104" s="6" t="s">
        <v>3</v>
      </c>
      <c r="T104" s="6" t="s">
        <v>3</v>
      </c>
      <c r="U104" s="6" t="s">
        <v>3</v>
      </c>
      <c r="V104" s="6" t="s">
        <v>3</v>
      </c>
      <c r="W104" s="6" t="s">
        <v>3</v>
      </c>
      <c r="X104" s="6" t="s">
        <v>3</v>
      </c>
      <c r="Y104" s="6" t="s">
        <v>3</v>
      </c>
      <c r="Z104" s="6" t="s">
        <v>3</v>
      </c>
      <c r="AA104" s="6" t="s">
        <v>3</v>
      </c>
      <c r="AB104" s="6" t="s">
        <v>3</v>
      </c>
      <c r="AC104" s="6" t="s">
        <v>3</v>
      </c>
      <c r="AD104" s="6">
        <v>1</v>
      </c>
      <c r="AE104" s="6">
        <v>1</v>
      </c>
      <c r="AF104" s="6" t="s">
        <v>3</v>
      </c>
      <c r="AG104" s="6" t="s">
        <v>3</v>
      </c>
      <c r="AH104" s="6" t="s">
        <v>3</v>
      </c>
      <c r="AI104" s="6" t="s">
        <v>3</v>
      </c>
      <c r="AJ104" s="6" t="s">
        <v>3</v>
      </c>
      <c r="AK104" s="6" t="s">
        <v>3</v>
      </c>
      <c r="AL104" s="154" t="s">
        <v>55</v>
      </c>
      <c r="AM104" s="6" t="s">
        <v>54</v>
      </c>
      <c r="AN104" s="6" t="s">
        <v>3</v>
      </c>
      <c r="AO104" s="6" t="s">
        <v>3</v>
      </c>
      <c r="AP104" s="6" t="s">
        <v>3</v>
      </c>
      <c r="AQ104" s="9" t="s">
        <v>2039</v>
      </c>
      <c r="AR104" s="155" t="s">
        <v>1799</v>
      </c>
    </row>
    <row r="105" spans="1:44" ht="15">
      <c r="A105" s="9" t="s">
        <v>110</v>
      </c>
      <c r="B105" s="6" t="s">
        <v>1</v>
      </c>
      <c r="C105" s="6" t="s">
        <v>1192</v>
      </c>
      <c r="D105" s="6">
        <v>28</v>
      </c>
      <c r="E105" s="6">
        <v>25</v>
      </c>
      <c r="F105" s="6" t="s">
        <v>24</v>
      </c>
      <c r="G105" s="6" t="s">
        <v>1115</v>
      </c>
      <c r="H105" s="6" t="s">
        <v>15</v>
      </c>
      <c r="I105" s="6">
        <v>256</v>
      </c>
      <c r="J105" s="6" t="s">
        <v>1731</v>
      </c>
      <c r="K105" s="6" t="s">
        <v>90</v>
      </c>
      <c r="L105" s="6" t="s">
        <v>25</v>
      </c>
      <c r="M105" s="6" t="s">
        <v>107</v>
      </c>
      <c r="N105" s="6" t="s">
        <v>3</v>
      </c>
      <c r="O105" s="6">
        <v>17</v>
      </c>
      <c r="P105" s="6" t="s">
        <v>3</v>
      </c>
      <c r="Q105" s="6">
        <v>17</v>
      </c>
      <c r="R105" s="6" t="s">
        <v>3</v>
      </c>
      <c r="S105" s="6" t="s">
        <v>3</v>
      </c>
      <c r="T105" s="6" t="s">
        <v>3</v>
      </c>
      <c r="U105" s="6" t="s">
        <v>3</v>
      </c>
      <c r="V105" s="6" t="s">
        <v>3</v>
      </c>
      <c r="W105" s="6" t="s">
        <v>3</v>
      </c>
      <c r="X105" s="6">
        <v>2</v>
      </c>
      <c r="Y105" s="6" t="s">
        <v>3</v>
      </c>
      <c r="Z105" s="6" t="s">
        <v>3</v>
      </c>
      <c r="AA105" s="6" t="s">
        <v>3</v>
      </c>
      <c r="AB105" s="6" t="s">
        <v>3</v>
      </c>
      <c r="AC105" s="6" t="s">
        <v>3</v>
      </c>
      <c r="AD105" s="6">
        <v>2</v>
      </c>
      <c r="AE105" s="6">
        <v>1</v>
      </c>
      <c r="AF105" s="6" t="s">
        <v>3</v>
      </c>
      <c r="AG105" s="6">
        <v>1</v>
      </c>
      <c r="AH105" s="6">
        <v>1</v>
      </c>
      <c r="AI105" s="6" t="s">
        <v>3</v>
      </c>
      <c r="AJ105" s="6" t="s">
        <v>3</v>
      </c>
      <c r="AK105" s="6" t="s">
        <v>3</v>
      </c>
      <c r="AL105" s="154" t="s">
        <v>55</v>
      </c>
      <c r="AM105" s="6" t="s">
        <v>54</v>
      </c>
      <c r="AN105" s="6" t="s">
        <v>3</v>
      </c>
      <c r="AO105" s="154" t="s">
        <v>55</v>
      </c>
      <c r="AP105" s="6" t="s">
        <v>3</v>
      </c>
      <c r="AQ105" s="9" t="s">
        <v>2039</v>
      </c>
      <c r="AR105" s="155" t="s">
        <v>1799</v>
      </c>
    </row>
    <row r="106" spans="1:44" ht="15">
      <c r="A106" s="9" t="s">
        <v>111</v>
      </c>
      <c r="B106" s="6" t="s">
        <v>1</v>
      </c>
      <c r="C106" s="6" t="s">
        <v>1192</v>
      </c>
      <c r="D106" s="6">
        <v>28</v>
      </c>
      <c r="E106" s="6">
        <v>25</v>
      </c>
      <c r="F106" s="6" t="s">
        <v>24</v>
      </c>
      <c r="G106" s="6" t="s">
        <v>1116</v>
      </c>
      <c r="H106" s="6" t="s">
        <v>15</v>
      </c>
      <c r="I106" s="6">
        <v>512</v>
      </c>
      <c r="J106" s="6" t="s">
        <v>3</v>
      </c>
      <c r="K106" s="6" t="s">
        <v>105</v>
      </c>
      <c r="L106" s="6" t="s">
        <v>25</v>
      </c>
      <c r="M106" s="6" t="s">
        <v>17</v>
      </c>
      <c r="N106" s="6">
        <v>72</v>
      </c>
      <c r="O106" s="6">
        <v>11</v>
      </c>
      <c r="P106" s="6" t="s">
        <v>3</v>
      </c>
      <c r="Q106" s="6">
        <v>11</v>
      </c>
      <c r="R106" s="6" t="s">
        <v>3</v>
      </c>
      <c r="S106" s="6" t="s">
        <v>3</v>
      </c>
      <c r="T106" s="6" t="s">
        <v>3</v>
      </c>
      <c r="U106" s="6" t="s">
        <v>3</v>
      </c>
      <c r="V106" s="6" t="s">
        <v>3</v>
      </c>
      <c r="W106" s="6" t="s">
        <v>3</v>
      </c>
      <c r="X106" s="6" t="s">
        <v>3</v>
      </c>
      <c r="Y106" s="6" t="s">
        <v>3</v>
      </c>
      <c r="Z106" s="6" t="s">
        <v>3</v>
      </c>
      <c r="AA106" s="6" t="s">
        <v>3</v>
      </c>
      <c r="AB106" s="6" t="s">
        <v>3</v>
      </c>
      <c r="AC106" s="6" t="s">
        <v>3</v>
      </c>
      <c r="AD106" s="6">
        <v>1</v>
      </c>
      <c r="AE106" s="6">
        <v>1</v>
      </c>
      <c r="AF106" s="6" t="s">
        <v>3</v>
      </c>
      <c r="AG106" s="6">
        <v>1</v>
      </c>
      <c r="AH106" s="6" t="s">
        <v>3</v>
      </c>
      <c r="AI106" s="6" t="s">
        <v>3</v>
      </c>
      <c r="AJ106" s="6" t="s">
        <v>3</v>
      </c>
      <c r="AK106" s="6" t="s">
        <v>3</v>
      </c>
      <c r="AL106" s="154" t="s">
        <v>55</v>
      </c>
      <c r="AM106" s="6" t="s">
        <v>54</v>
      </c>
      <c r="AN106" s="6" t="s">
        <v>3</v>
      </c>
      <c r="AO106" s="6" t="s">
        <v>3</v>
      </c>
      <c r="AP106" s="6" t="s">
        <v>3</v>
      </c>
      <c r="AQ106" s="9" t="s">
        <v>2039</v>
      </c>
      <c r="AR106" s="155" t="s">
        <v>1799</v>
      </c>
    </row>
    <row r="107" spans="1:44" s="114" customFormat="1" ht="15">
      <c r="A107" s="124" t="s">
        <v>1523</v>
      </c>
      <c r="B107" s="114" t="s">
        <v>1</v>
      </c>
      <c r="C107" s="114" t="s">
        <v>1192</v>
      </c>
      <c r="D107" s="114">
        <v>28</v>
      </c>
      <c r="E107" s="114">
        <v>25</v>
      </c>
      <c r="F107" s="114" t="s">
        <v>24</v>
      </c>
      <c r="G107" s="114" t="s">
        <v>1115</v>
      </c>
      <c r="H107" s="114" t="s">
        <v>15</v>
      </c>
      <c r="I107" s="114">
        <v>512</v>
      </c>
      <c r="J107" s="114" t="s">
        <v>1731</v>
      </c>
      <c r="K107" s="114" t="s">
        <v>16</v>
      </c>
      <c r="L107" s="114" t="s">
        <v>34</v>
      </c>
      <c r="M107" s="114" t="s">
        <v>17</v>
      </c>
      <c r="N107" s="114" t="s">
        <v>3</v>
      </c>
      <c r="O107" s="114">
        <v>17</v>
      </c>
      <c r="P107" s="114" t="s">
        <v>3</v>
      </c>
      <c r="Q107" s="114">
        <v>17</v>
      </c>
      <c r="R107" s="114" t="s">
        <v>3</v>
      </c>
      <c r="S107" s="114">
        <v>2</v>
      </c>
      <c r="T107" s="114" t="s">
        <v>3</v>
      </c>
      <c r="U107" s="114">
        <v>2</v>
      </c>
      <c r="V107" s="114" t="s">
        <v>1833</v>
      </c>
      <c r="W107" s="114" t="s">
        <v>1513</v>
      </c>
      <c r="X107" s="114">
        <v>2</v>
      </c>
      <c r="Y107" s="114" t="s">
        <v>3</v>
      </c>
      <c r="Z107" s="114" t="s">
        <v>1123</v>
      </c>
      <c r="AA107" s="114" t="s">
        <v>3</v>
      </c>
      <c r="AB107" s="114" t="s">
        <v>1126</v>
      </c>
      <c r="AC107" s="114">
        <v>4</v>
      </c>
      <c r="AD107" s="114">
        <v>4</v>
      </c>
      <c r="AE107" s="114">
        <v>1</v>
      </c>
      <c r="AF107" s="114" t="s">
        <v>3</v>
      </c>
      <c r="AG107" s="114">
        <v>1</v>
      </c>
      <c r="AH107" s="114">
        <v>1</v>
      </c>
      <c r="AI107" s="114" t="s">
        <v>3</v>
      </c>
      <c r="AJ107" s="114" t="s">
        <v>3</v>
      </c>
      <c r="AK107" s="114" t="s">
        <v>3</v>
      </c>
      <c r="AL107" s="156" t="s">
        <v>55</v>
      </c>
      <c r="AM107" s="114" t="s">
        <v>54</v>
      </c>
      <c r="AN107" s="114" t="s">
        <v>3</v>
      </c>
      <c r="AO107" s="156" t="s">
        <v>55</v>
      </c>
      <c r="AP107" s="6" t="s">
        <v>3</v>
      </c>
      <c r="AQ107" s="124" t="s">
        <v>1524</v>
      </c>
      <c r="AR107" s="124"/>
    </row>
    <row r="108" spans="1:44" ht="15">
      <c r="A108" s="9" t="s">
        <v>112</v>
      </c>
      <c r="B108" s="6" t="s">
        <v>1</v>
      </c>
      <c r="C108" s="6" t="s">
        <v>1192</v>
      </c>
      <c r="D108" s="6">
        <v>28</v>
      </c>
      <c r="E108" s="6">
        <v>25</v>
      </c>
      <c r="F108" s="6" t="s">
        <v>24</v>
      </c>
      <c r="G108" s="6" t="s">
        <v>1116</v>
      </c>
      <c r="H108" s="6" t="s">
        <v>15</v>
      </c>
      <c r="I108" s="6">
        <v>512</v>
      </c>
      <c r="J108" s="6" t="s">
        <v>1731</v>
      </c>
      <c r="K108" s="6" t="s">
        <v>90</v>
      </c>
      <c r="L108" s="6" t="s">
        <v>25</v>
      </c>
      <c r="M108" s="6" t="s">
        <v>17</v>
      </c>
      <c r="N108" s="6" t="s">
        <v>3</v>
      </c>
      <c r="O108" s="6">
        <v>17</v>
      </c>
      <c r="P108" s="6" t="s">
        <v>3</v>
      </c>
      <c r="Q108" s="6">
        <v>17</v>
      </c>
      <c r="R108" s="6" t="s">
        <v>3</v>
      </c>
      <c r="S108" s="6" t="s">
        <v>3</v>
      </c>
      <c r="T108" s="6" t="s">
        <v>3</v>
      </c>
      <c r="U108" s="6" t="s">
        <v>3</v>
      </c>
      <c r="V108" s="6" t="s">
        <v>3</v>
      </c>
      <c r="W108" s="6" t="s">
        <v>3</v>
      </c>
      <c r="X108" s="6">
        <v>2</v>
      </c>
      <c r="Y108" s="6" t="s">
        <v>3</v>
      </c>
      <c r="Z108" s="6" t="s">
        <v>3</v>
      </c>
      <c r="AA108" s="6" t="s">
        <v>3</v>
      </c>
      <c r="AB108" s="6" t="s">
        <v>3</v>
      </c>
      <c r="AC108" s="6" t="s">
        <v>3</v>
      </c>
      <c r="AD108" s="6">
        <v>2</v>
      </c>
      <c r="AE108" s="6">
        <v>1</v>
      </c>
      <c r="AF108" s="6" t="s">
        <v>3</v>
      </c>
      <c r="AG108" s="6">
        <v>1</v>
      </c>
      <c r="AH108" s="6">
        <v>1</v>
      </c>
      <c r="AI108" s="6" t="s">
        <v>3</v>
      </c>
      <c r="AJ108" s="6" t="s">
        <v>3</v>
      </c>
      <c r="AK108" s="6" t="s">
        <v>3</v>
      </c>
      <c r="AL108" s="154" t="s">
        <v>55</v>
      </c>
      <c r="AM108" s="6" t="s">
        <v>54</v>
      </c>
      <c r="AN108" s="6" t="s">
        <v>3</v>
      </c>
      <c r="AO108" s="154" t="s">
        <v>55</v>
      </c>
      <c r="AP108" s="6" t="s">
        <v>3</v>
      </c>
      <c r="AQ108" s="9" t="s">
        <v>2039</v>
      </c>
      <c r="AR108" s="155" t="s">
        <v>1799</v>
      </c>
    </row>
    <row r="109" spans="1:44" s="114" customFormat="1" ht="15">
      <c r="A109" s="124" t="s">
        <v>1525</v>
      </c>
      <c r="B109" s="114" t="s">
        <v>1</v>
      </c>
      <c r="C109" s="114" t="s">
        <v>1192</v>
      </c>
      <c r="D109" s="114">
        <v>28</v>
      </c>
      <c r="E109" s="114">
        <v>25</v>
      </c>
      <c r="F109" s="114" t="s">
        <v>24</v>
      </c>
      <c r="G109" s="114" t="s">
        <v>1116</v>
      </c>
      <c r="H109" s="114" t="s">
        <v>15</v>
      </c>
      <c r="I109" s="114" t="s">
        <v>1916</v>
      </c>
      <c r="J109" s="114" t="s">
        <v>1731</v>
      </c>
      <c r="K109" s="114" t="s">
        <v>16</v>
      </c>
      <c r="L109" s="114" t="s">
        <v>34</v>
      </c>
      <c r="M109" s="114" t="s">
        <v>17</v>
      </c>
      <c r="N109" s="114" t="s">
        <v>3</v>
      </c>
      <c r="O109" s="114">
        <v>17</v>
      </c>
      <c r="P109" s="114" t="s">
        <v>3</v>
      </c>
      <c r="Q109" s="114">
        <v>17</v>
      </c>
      <c r="R109" s="114" t="s">
        <v>3</v>
      </c>
      <c r="S109" s="114">
        <v>2</v>
      </c>
      <c r="T109" s="114" t="s">
        <v>3</v>
      </c>
      <c r="U109" s="114">
        <v>2</v>
      </c>
      <c r="V109" s="114" t="s">
        <v>1833</v>
      </c>
      <c r="W109" s="114" t="s">
        <v>1513</v>
      </c>
      <c r="X109" s="114">
        <v>2</v>
      </c>
      <c r="Y109" s="114" t="s">
        <v>3</v>
      </c>
      <c r="Z109" s="114" t="s">
        <v>1123</v>
      </c>
      <c r="AA109" s="114" t="s">
        <v>3</v>
      </c>
      <c r="AB109" s="114" t="s">
        <v>1126</v>
      </c>
      <c r="AC109" s="114">
        <v>4</v>
      </c>
      <c r="AD109" s="114">
        <v>4</v>
      </c>
      <c r="AE109" s="114">
        <v>1</v>
      </c>
      <c r="AF109" s="114" t="s">
        <v>3</v>
      </c>
      <c r="AG109" s="114">
        <v>1</v>
      </c>
      <c r="AH109" s="114">
        <v>1</v>
      </c>
      <c r="AI109" s="114" t="s">
        <v>3</v>
      </c>
      <c r="AJ109" s="114" t="s">
        <v>3</v>
      </c>
      <c r="AK109" s="114" t="s">
        <v>3</v>
      </c>
      <c r="AL109" s="156" t="s">
        <v>55</v>
      </c>
      <c r="AM109" s="114" t="s">
        <v>54</v>
      </c>
      <c r="AN109" s="114" t="s">
        <v>3</v>
      </c>
      <c r="AO109" s="156" t="s">
        <v>55</v>
      </c>
      <c r="AP109" s="6" t="s">
        <v>3</v>
      </c>
      <c r="AQ109" s="124" t="s">
        <v>1524</v>
      </c>
      <c r="AR109" s="124"/>
    </row>
    <row r="110" spans="1:44" ht="15">
      <c r="A110" s="9" t="s">
        <v>113</v>
      </c>
      <c r="B110" s="6" t="s">
        <v>1</v>
      </c>
      <c r="C110" s="6" t="s">
        <v>1192</v>
      </c>
      <c r="D110" s="6">
        <v>28</v>
      </c>
      <c r="E110" s="6">
        <v>25</v>
      </c>
      <c r="F110" s="6" t="s">
        <v>24</v>
      </c>
      <c r="G110" s="6" t="s">
        <v>1117</v>
      </c>
      <c r="H110" s="6" t="s">
        <v>15</v>
      </c>
      <c r="I110" s="6">
        <v>1024</v>
      </c>
      <c r="J110" s="6" t="s">
        <v>1731</v>
      </c>
      <c r="K110" s="6" t="s">
        <v>90</v>
      </c>
      <c r="L110" s="6" t="s">
        <v>25</v>
      </c>
      <c r="M110" s="6" t="s">
        <v>17</v>
      </c>
      <c r="N110" s="6" t="s">
        <v>3</v>
      </c>
      <c r="O110" s="6">
        <v>17</v>
      </c>
      <c r="P110" s="6" t="s">
        <v>3</v>
      </c>
      <c r="Q110" s="6">
        <v>17</v>
      </c>
      <c r="R110" s="6" t="s">
        <v>3</v>
      </c>
      <c r="S110" s="6" t="s">
        <v>3</v>
      </c>
      <c r="T110" s="6" t="s">
        <v>3</v>
      </c>
      <c r="U110" s="6" t="s">
        <v>3</v>
      </c>
      <c r="V110" s="6" t="s">
        <v>3</v>
      </c>
      <c r="W110" s="6" t="s">
        <v>3</v>
      </c>
      <c r="X110" s="6">
        <v>2</v>
      </c>
      <c r="Y110" s="6" t="s">
        <v>3</v>
      </c>
      <c r="Z110" s="6" t="s">
        <v>3</v>
      </c>
      <c r="AA110" s="6" t="s">
        <v>3</v>
      </c>
      <c r="AB110" s="6" t="s">
        <v>3</v>
      </c>
      <c r="AC110" s="6" t="s">
        <v>3</v>
      </c>
      <c r="AD110" s="6">
        <v>2</v>
      </c>
      <c r="AE110" s="6">
        <v>1</v>
      </c>
      <c r="AF110" s="6" t="s">
        <v>3</v>
      </c>
      <c r="AG110" s="6">
        <v>1</v>
      </c>
      <c r="AH110" s="6">
        <v>1</v>
      </c>
      <c r="AI110" s="6" t="s">
        <v>3</v>
      </c>
      <c r="AJ110" s="6" t="s">
        <v>3</v>
      </c>
      <c r="AK110" s="6" t="s">
        <v>3</v>
      </c>
      <c r="AL110" s="154" t="s">
        <v>55</v>
      </c>
      <c r="AM110" s="6" t="s">
        <v>54</v>
      </c>
      <c r="AN110" s="6" t="s">
        <v>3</v>
      </c>
      <c r="AO110" s="154" t="s">
        <v>55</v>
      </c>
      <c r="AP110" s="6" t="s">
        <v>3</v>
      </c>
      <c r="AQ110" s="9" t="s">
        <v>2039</v>
      </c>
      <c r="AR110" s="155" t="s">
        <v>1799</v>
      </c>
    </row>
    <row r="111" spans="1:44" ht="15">
      <c r="A111" s="9" t="s">
        <v>1912</v>
      </c>
      <c r="B111" s="6" t="s">
        <v>1</v>
      </c>
      <c r="C111" s="6" t="s">
        <v>1192</v>
      </c>
      <c r="D111" s="6">
        <v>28</v>
      </c>
      <c r="E111" s="6">
        <v>25</v>
      </c>
      <c r="F111" s="6" t="s">
        <v>24</v>
      </c>
      <c r="G111" s="6" t="s">
        <v>1117</v>
      </c>
      <c r="H111" s="6" t="s">
        <v>15</v>
      </c>
      <c r="I111" s="6" t="s">
        <v>1917</v>
      </c>
      <c r="J111" s="6" t="s">
        <v>1731</v>
      </c>
      <c r="K111" s="6" t="s">
        <v>90</v>
      </c>
      <c r="L111" s="114" t="s">
        <v>34</v>
      </c>
      <c r="M111" s="6" t="s">
        <v>17</v>
      </c>
      <c r="N111" s="6" t="s">
        <v>3</v>
      </c>
      <c r="O111" s="6">
        <v>17</v>
      </c>
      <c r="P111" s="6" t="s">
        <v>3</v>
      </c>
      <c r="Q111" s="6">
        <v>17</v>
      </c>
      <c r="R111" s="6" t="s">
        <v>3</v>
      </c>
      <c r="S111" s="6" t="s">
        <v>1124</v>
      </c>
      <c r="T111" s="6" t="s">
        <v>3</v>
      </c>
      <c r="U111" s="114">
        <v>2</v>
      </c>
      <c r="V111" s="114" t="s">
        <v>1833</v>
      </c>
      <c r="W111" s="114" t="s">
        <v>1513</v>
      </c>
      <c r="X111" s="6">
        <v>2</v>
      </c>
      <c r="Y111" s="6" t="s">
        <v>3</v>
      </c>
      <c r="Z111" s="6" t="s">
        <v>3</v>
      </c>
      <c r="AA111" s="114" t="s">
        <v>1126</v>
      </c>
      <c r="AB111" s="6" t="s">
        <v>1123</v>
      </c>
      <c r="AC111" s="114">
        <v>4</v>
      </c>
      <c r="AD111" s="6">
        <v>2</v>
      </c>
      <c r="AE111" s="6">
        <v>1</v>
      </c>
      <c r="AF111" s="6" t="s">
        <v>3</v>
      </c>
      <c r="AG111" s="6">
        <v>1</v>
      </c>
      <c r="AH111" s="6">
        <v>1</v>
      </c>
      <c r="AI111" s="6" t="s">
        <v>3</v>
      </c>
      <c r="AJ111" s="6" t="s">
        <v>3</v>
      </c>
      <c r="AK111" s="6" t="s">
        <v>3</v>
      </c>
      <c r="AL111" s="154" t="s">
        <v>55</v>
      </c>
      <c r="AM111" s="6" t="s">
        <v>54</v>
      </c>
      <c r="AN111" s="6" t="s">
        <v>3</v>
      </c>
      <c r="AO111" s="154" t="s">
        <v>55</v>
      </c>
      <c r="AP111" s="6" t="s">
        <v>3</v>
      </c>
      <c r="AQ111" s="9" t="s">
        <v>2040</v>
      </c>
      <c r="AR111" s="155" t="s">
        <v>1799</v>
      </c>
    </row>
    <row r="112" spans="1:44" ht="15">
      <c r="A112" s="9" t="s">
        <v>114</v>
      </c>
      <c r="B112" s="6" t="s">
        <v>1</v>
      </c>
      <c r="C112" s="6" t="s">
        <v>1192</v>
      </c>
      <c r="D112" s="6">
        <v>28</v>
      </c>
      <c r="E112" s="6">
        <v>25</v>
      </c>
      <c r="F112" s="6" t="s">
        <v>14</v>
      </c>
      <c r="G112" s="6" t="s">
        <v>1114</v>
      </c>
      <c r="H112" s="6" t="s">
        <v>15</v>
      </c>
      <c r="I112" s="6">
        <v>128</v>
      </c>
      <c r="J112" s="6">
        <v>128</v>
      </c>
      <c r="K112" s="6" t="s">
        <v>92</v>
      </c>
      <c r="L112" s="6" t="s">
        <v>25</v>
      </c>
      <c r="M112" s="6" t="s">
        <v>40</v>
      </c>
      <c r="N112" s="6" t="s">
        <v>3</v>
      </c>
      <c r="O112" s="6">
        <v>11</v>
      </c>
      <c r="P112" s="6" t="s">
        <v>3</v>
      </c>
      <c r="Q112" s="6">
        <v>11</v>
      </c>
      <c r="R112" s="6" t="s">
        <v>3</v>
      </c>
      <c r="S112" s="6">
        <v>2</v>
      </c>
      <c r="T112" s="6" t="s">
        <v>3</v>
      </c>
      <c r="U112" s="6" t="s">
        <v>3</v>
      </c>
      <c r="V112" s="6" t="s">
        <v>3</v>
      </c>
      <c r="W112" s="6" t="s">
        <v>3</v>
      </c>
      <c r="X112" s="6">
        <v>1</v>
      </c>
      <c r="Y112" s="6">
        <v>1</v>
      </c>
      <c r="Z112" s="6" t="s">
        <v>3</v>
      </c>
      <c r="AA112" s="6" t="s">
        <v>3</v>
      </c>
      <c r="AB112" s="6" t="s">
        <v>3</v>
      </c>
      <c r="AC112" s="6" t="s">
        <v>3</v>
      </c>
      <c r="AD112" s="6">
        <v>2</v>
      </c>
      <c r="AE112" s="6">
        <v>1</v>
      </c>
      <c r="AF112" s="6" t="s">
        <v>3</v>
      </c>
      <c r="AG112" s="6">
        <v>1</v>
      </c>
      <c r="AH112" s="6">
        <v>1</v>
      </c>
      <c r="AI112" s="6" t="s">
        <v>3</v>
      </c>
      <c r="AJ112" s="6" t="s">
        <v>3</v>
      </c>
      <c r="AK112" s="6" t="s">
        <v>3</v>
      </c>
      <c r="AL112" s="154" t="s">
        <v>55</v>
      </c>
      <c r="AM112" s="6" t="s">
        <v>54</v>
      </c>
      <c r="AN112" s="154" t="s">
        <v>55</v>
      </c>
      <c r="AO112" s="154" t="s">
        <v>55</v>
      </c>
      <c r="AP112" s="6" t="s">
        <v>3</v>
      </c>
      <c r="AQ112" s="9" t="s">
        <v>2037</v>
      </c>
      <c r="AR112" s="9"/>
    </row>
    <row r="113" spans="1:44" ht="15">
      <c r="A113" s="9" t="s">
        <v>115</v>
      </c>
      <c r="B113" s="6" t="s">
        <v>1</v>
      </c>
      <c r="C113" s="6" t="s">
        <v>1192</v>
      </c>
      <c r="D113" s="6">
        <v>28</v>
      </c>
      <c r="E113" s="6">
        <v>25</v>
      </c>
      <c r="F113" s="6" t="s">
        <v>14</v>
      </c>
      <c r="G113" s="6" t="s">
        <v>1116</v>
      </c>
      <c r="H113" s="6" t="s">
        <v>1</v>
      </c>
      <c r="I113" s="6">
        <v>368</v>
      </c>
      <c r="J113" s="6" t="s">
        <v>3</v>
      </c>
      <c r="K113" s="6" t="s">
        <v>90</v>
      </c>
      <c r="L113" s="6" t="s">
        <v>25</v>
      </c>
      <c r="M113" s="6" t="s">
        <v>17</v>
      </c>
      <c r="N113" s="6" t="s">
        <v>3</v>
      </c>
      <c r="O113" s="6">
        <v>11</v>
      </c>
      <c r="P113" s="6">
        <v>11</v>
      </c>
      <c r="Q113" s="6" t="s">
        <v>3</v>
      </c>
      <c r="R113" s="6" t="s">
        <v>3</v>
      </c>
      <c r="S113" s="6" t="s">
        <v>3</v>
      </c>
      <c r="T113" s="6" t="s">
        <v>3</v>
      </c>
      <c r="U113" s="6" t="s">
        <v>3</v>
      </c>
      <c r="V113" s="6" t="s">
        <v>3</v>
      </c>
      <c r="W113" s="6" t="s">
        <v>3</v>
      </c>
      <c r="X113" s="6">
        <v>2</v>
      </c>
      <c r="Y113" s="6" t="s">
        <v>3</v>
      </c>
      <c r="Z113" s="6" t="s">
        <v>3</v>
      </c>
      <c r="AA113" s="6" t="s">
        <v>3</v>
      </c>
      <c r="AB113" s="6" t="s">
        <v>3</v>
      </c>
      <c r="AC113" s="6" t="s">
        <v>3</v>
      </c>
      <c r="AD113" s="6">
        <v>2</v>
      </c>
      <c r="AE113" s="6">
        <v>1</v>
      </c>
      <c r="AF113" s="6">
        <v>1</v>
      </c>
      <c r="AG113" s="6" t="s">
        <v>3</v>
      </c>
      <c r="AH113" s="6">
        <v>1</v>
      </c>
      <c r="AI113" s="6" t="s">
        <v>3</v>
      </c>
      <c r="AJ113" s="6" t="s">
        <v>3</v>
      </c>
      <c r="AK113" s="6" t="s">
        <v>3</v>
      </c>
      <c r="AL113" s="154" t="s">
        <v>55</v>
      </c>
      <c r="AM113" s="6" t="s">
        <v>54</v>
      </c>
      <c r="AN113" s="6" t="s">
        <v>3</v>
      </c>
      <c r="AO113" s="154" t="s">
        <v>55</v>
      </c>
      <c r="AP113" s="6" t="s">
        <v>3</v>
      </c>
      <c r="AQ113" s="9" t="s">
        <v>2038</v>
      </c>
      <c r="AR113" s="155" t="s">
        <v>1799</v>
      </c>
    </row>
    <row r="114" spans="1:44" s="111" customFormat="1" ht="15">
      <c r="A114" s="158" t="s">
        <v>116</v>
      </c>
      <c r="B114" s="12" t="s">
        <v>1</v>
      </c>
      <c r="C114" s="12" t="s">
        <v>1130</v>
      </c>
      <c r="D114" s="12">
        <v>28</v>
      </c>
      <c r="E114" s="12">
        <v>25</v>
      </c>
      <c r="F114" s="12" t="s">
        <v>24</v>
      </c>
      <c r="G114" s="12" t="s">
        <v>1114</v>
      </c>
      <c r="H114" s="12" t="s">
        <v>15</v>
      </c>
      <c r="I114" s="12">
        <v>256</v>
      </c>
      <c r="J114" s="12">
        <v>256</v>
      </c>
      <c r="K114" s="12" t="s">
        <v>90</v>
      </c>
      <c r="L114" s="12" t="s">
        <v>34</v>
      </c>
      <c r="M114" s="12" t="s">
        <v>34</v>
      </c>
      <c r="N114" s="12" t="s">
        <v>3</v>
      </c>
      <c r="O114" s="12">
        <v>11</v>
      </c>
      <c r="P114" s="12" t="s">
        <v>3</v>
      </c>
      <c r="Q114" s="12" t="s">
        <v>3</v>
      </c>
      <c r="R114" s="12">
        <v>11</v>
      </c>
      <c r="S114" s="12">
        <v>3</v>
      </c>
      <c r="T114" s="12" t="s">
        <v>3</v>
      </c>
      <c r="U114" s="12">
        <v>2</v>
      </c>
      <c r="V114" s="12" t="s">
        <v>1831</v>
      </c>
      <c r="W114" s="12" t="s">
        <v>3</v>
      </c>
      <c r="X114" s="12">
        <v>2</v>
      </c>
      <c r="Y114" s="12" t="s">
        <v>3</v>
      </c>
      <c r="Z114" s="12" t="s">
        <v>1124</v>
      </c>
      <c r="AA114" s="12" t="s">
        <v>3</v>
      </c>
      <c r="AB114" s="12" t="s">
        <v>3</v>
      </c>
      <c r="AC114" s="12" t="s">
        <v>3</v>
      </c>
      <c r="AD114" s="12">
        <v>2</v>
      </c>
      <c r="AE114" s="12">
        <v>1</v>
      </c>
      <c r="AF114" s="12" t="s">
        <v>3</v>
      </c>
      <c r="AG114" s="12">
        <v>1</v>
      </c>
      <c r="AH114" s="12">
        <v>1</v>
      </c>
      <c r="AI114" s="12" t="s">
        <v>3</v>
      </c>
      <c r="AJ114" s="12" t="s">
        <v>3</v>
      </c>
      <c r="AK114" s="12" t="s">
        <v>3</v>
      </c>
      <c r="AL114" s="159" t="s">
        <v>55</v>
      </c>
      <c r="AM114" s="12" t="s">
        <v>54</v>
      </c>
      <c r="AN114" s="12" t="s">
        <v>3</v>
      </c>
      <c r="AO114" s="159" t="s">
        <v>55</v>
      </c>
      <c r="AP114" s="12" t="s">
        <v>3</v>
      </c>
      <c r="AQ114" s="158" t="s">
        <v>2038</v>
      </c>
      <c r="AR114" s="158"/>
    </row>
    <row r="115" spans="1:44" ht="15">
      <c r="A115" s="9" t="s">
        <v>117</v>
      </c>
      <c r="B115" s="6" t="s">
        <v>1</v>
      </c>
      <c r="C115" s="6" t="s">
        <v>1192</v>
      </c>
      <c r="D115" s="6">
        <v>28</v>
      </c>
      <c r="E115" s="6">
        <v>25</v>
      </c>
      <c r="F115" s="6" t="s">
        <v>24</v>
      </c>
      <c r="G115" s="6" t="s">
        <v>1115</v>
      </c>
      <c r="H115" s="6" t="s">
        <v>15</v>
      </c>
      <c r="I115" s="6">
        <v>256</v>
      </c>
      <c r="J115" s="6">
        <v>256</v>
      </c>
      <c r="K115" s="6" t="s">
        <v>90</v>
      </c>
      <c r="L115" s="6" t="s">
        <v>34</v>
      </c>
      <c r="M115" s="6" t="s">
        <v>35</v>
      </c>
      <c r="N115" s="6">
        <v>60</v>
      </c>
      <c r="O115" s="6">
        <v>11</v>
      </c>
      <c r="P115" s="6" t="s">
        <v>3</v>
      </c>
      <c r="Q115" s="6">
        <v>11</v>
      </c>
      <c r="R115" s="6" t="s">
        <v>3</v>
      </c>
      <c r="S115" s="6">
        <v>2</v>
      </c>
      <c r="T115" s="6" t="s">
        <v>3</v>
      </c>
      <c r="U115" s="6" t="s">
        <v>3</v>
      </c>
      <c r="V115" s="6" t="s">
        <v>3</v>
      </c>
      <c r="W115" s="6" t="s">
        <v>3</v>
      </c>
      <c r="X115" s="6">
        <v>2</v>
      </c>
      <c r="Y115" s="6">
        <v>3</v>
      </c>
      <c r="Z115" s="6" t="s">
        <v>3</v>
      </c>
      <c r="AA115" s="6" t="s">
        <v>3</v>
      </c>
      <c r="AB115" s="6" t="s">
        <v>3</v>
      </c>
      <c r="AC115" s="6" t="s">
        <v>3</v>
      </c>
      <c r="AD115" s="6">
        <v>4</v>
      </c>
      <c r="AE115" s="6">
        <v>1</v>
      </c>
      <c r="AF115" s="6" t="s">
        <v>3</v>
      </c>
      <c r="AG115" s="6">
        <v>1</v>
      </c>
      <c r="AH115" s="6">
        <v>1</v>
      </c>
      <c r="AI115" s="6" t="s">
        <v>3</v>
      </c>
      <c r="AJ115" s="6" t="s">
        <v>3</v>
      </c>
      <c r="AK115" s="6" t="s">
        <v>3</v>
      </c>
      <c r="AL115" s="154" t="s">
        <v>55</v>
      </c>
      <c r="AM115" s="6" t="s">
        <v>54</v>
      </c>
      <c r="AN115" s="154" t="s">
        <v>55</v>
      </c>
      <c r="AO115" s="154" t="s">
        <v>55</v>
      </c>
      <c r="AP115" s="6" t="s">
        <v>3</v>
      </c>
      <c r="AQ115" s="9" t="s">
        <v>2038</v>
      </c>
      <c r="AR115" s="155" t="s">
        <v>1799</v>
      </c>
    </row>
    <row r="116" spans="1:44" ht="15">
      <c r="A116" s="9" t="s">
        <v>118</v>
      </c>
      <c r="B116" s="6" t="s">
        <v>1</v>
      </c>
      <c r="C116" s="6" t="s">
        <v>1192</v>
      </c>
      <c r="D116" s="6">
        <v>28</v>
      </c>
      <c r="E116" s="6">
        <v>25</v>
      </c>
      <c r="F116" s="6" t="s">
        <v>94</v>
      </c>
      <c r="G116" s="6" t="s">
        <v>1115</v>
      </c>
      <c r="H116" s="6" t="s">
        <v>15</v>
      </c>
      <c r="I116" s="6">
        <v>512</v>
      </c>
      <c r="J116" s="6">
        <v>256</v>
      </c>
      <c r="K116" s="6" t="s">
        <v>105</v>
      </c>
      <c r="L116" s="6" t="s">
        <v>95</v>
      </c>
      <c r="M116" s="6" t="s">
        <v>119</v>
      </c>
      <c r="N116" s="6" t="s">
        <v>3</v>
      </c>
      <c r="O116" s="6">
        <v>11</v>
      </c>
      <c r="P116" s="6" t="s">
        <v>3</v>
      </c>
      <c r="Q116" s="6">
        <v>11</v>
      </c>
      <c r="R116" s="6" t="s">
        <v>3</v>
      </c>
      <c r="S116" s="6">
        <v>2</v>
      </c>
      <c r="T116" s="6" t="s">
        <v>3</v>
      </c>
      <c r="U116" s="6" t="s">
        <v>3</v>
      </c>
      <c r="V116" s="6" t="s">
        <v>3</v>
      </c>
      <c r="W116" s="6" t="s">
        <v>3</v>
      </c>
      <c r="X116" s="6">
        <v>1</v>
      </c>
      <c r="Y116" s="6">
        <v>1</v>
      </c>
      <c r="Z116" s="6" t="s">
        <v>3</v>
      </c>
      <c r="AA116" s="6" t="s">
        <v>3</v>
      </c>
      <c r="AB116" s="6" t="s">
        <v>3</v>
      </c>
      <c r="AC116" s="6" t="s">
        <v>3</v>
      </c>
      <c r="AD116" s="6">
        <v>1</v>
      </c>
      <c r="AE116" s="6">
        <v>3</v>
      </c>
      <c r="AF116" s="6" t="s">
        <v>3</v>
      </c>
      <c r="AG116" s="6">
        <v>1</v>
      </c>
      <c r="AH116" s="6">
        <v>1</v>
      </c>
      <c r="AI116" s="6" t="s">
        <v>3</v>
      </c>
      <c r="AJ116" s="6" t="s">
        <v>3</v>
      </c>
      <c r="AK116" s="6" t="s">
        <v>3</v>
      </c>
      <c r="AL116" s="154" t="s">
        <v>55</v>
      </c>
      <c r="AM116" s="154" t="s">
        <v>55</v>
      </c>
      <c r="AN116" s="6" t="s">
        <v>3</v>
      </c>
      <c r="AO116" s="6" t="s">
        <v>3</v>
      </c>
      <c r="AP116" s="6" t="s">
        <v>3</v>
      </c>
      <c r="AQ116" s="9" t="s">
        <v>2038</v>
      </c>
      <c r="AR116" s="9"/>
    </row>
    <row r="117" spans="1:44" s="111" customFormat="1" ht="15">
      <c r="A117" s="158" t="s">
        <v>120</v>
      </c>
      <c r="B117" s="12" t="s">
        <v>1</v>
      </c>
      <c r="C117" s="12" t="s">
        <v>1130</v>
      </c>
      <c r="D117" s="12">
        <v>28</v>
      </c>
      <c r="E117" s="12">
        <v>25</v>
      </c>
      <c r="F117" s="12" t="s">
        <v>24</v>
      </c>
      <c r="G117" s="12" t="s">
        <v>1115</v>
      </c>
      <c r="H117" s="12" t="s">
        <v>15</v>
      </c>
      <c r="I117" s="12">
        <v>512</v>
      </c>
      <c r="J117" s="12">
        <v>256</v>
      </c>
      <c r="K117" s="12" t="s">
        <v>90</v>
      </c>
      <c r="L117" s="12" t="s">
        <v>34</v>
      </c>
      <c r="M117" s="12" t="s">
        <v>34</v>
      </c>
      <c r="N117" s="12" t="s">
        <v>3</v>
      </c>
      <c r="O117" s="12">
        <v>11</v>
      </c>
      <c r="P117" s="12" t="s">
        <v>3</v>
      </c>
      <c r="Q117" s="12" t="s">
        <v>3</v>
      </c>
      <c r="R117" s="12">
        <v>11</v>
      </c>
      <c r="S117" s="12">
        <v>3</v>
      </c>
      <c r="T117" s="12" t="s">
        <v>3</v>
      </c>
      <c r="U117" s="12">
        <v>2</v>
      </c>
      <c r="V117" s="12" t="s">
        <v>1831</v>
      </c>
      <c r="W117" s="12" t="s">
        <v>3</v>
      </c>
      <c r="X117" s="12">
        <v>2</v>
      </c>
      <c r="Y117" s="12" t="s">
        <v>3</v>
      </c>
      <c r="Z117" s="12" t="s">
        <v>1124</v>
      </c>
      <c r="AA117" s="12" t="s">
        <v>3</v>
      </c>
      <c r="AB117" s="12" t="s">
        <v>3</v>
      </c>
      <c r="AC117" s="12" t="s">
        <v>3</v>
      </c>
      <c r="AD117" s="12">
        <v>2</v>
      </c>
      <c r="AE117" s="12">
        <v>1</v>
      </c>
      <c r="AF117" s="12" t="s">
        <v>3</v>
      </c>
      <c r="AG117" s="12">
        <v>1</v>
      </c>
      <c r="AH117" s="12">
        <v>1</v>
      </c>
      <c r="AI117" s="12" t="s">
        <v>3</v>
      </c>
      <c r="AJ117" s="12" t="s">
        <v>3</v>
      </c>
      <c r="AK117" s="12" t="s">
        <v>3</v>
      </c>
      <c r="AL117" s="159" t="s">
        <v>55</v>
      </c>
      <c r="AM117" s="12" t="s">
        <v>54</v>
      </c>
      <c r="AN117" s="12" t="s">
        <v>3</v>
      </c>
      <c r="AO117" s="159" t="s">
        <v>55</v>
      </c>
      <c r="AP117" s="12" t="s">
        <v>3</v>
      </c>
      <c r="AQ117" s="158" t="s">
        <v>2038</v>
      </c>
      <c r="AR117" s="158"/>
    </row>
    <row r="118" spans="1:44" ht="15">
      <c r="A118" s="9" t="s">
        <v>121</v>
      </c>
      <c r="B118" s="6" t="s">
        <v>1</v>
      </c>
      <c r="C118" s="6" t="s">
        <v>1192</v>
      </c>
      <c r="D118" s="6">
        <v>28</v>
      </c>
      <c r="E118" s="6">
        <v>25</v>
      </c>
      <c r="F118" s="6" t="s">
        <v>24</v>
      </c>
      <c r="G118" s="6" t="s">
        <v>1116</v>
      </c>
      <c r="H118" s="6" t="s">
        <v>15</v>
      </c>
      <c r="I118" s="6">
        <v>512</v>
      </c>
      <c r="J118" s="6">
        <v>256</v>
      </c>
      <c r="K118" s="6" t="s">
        <v>90</v>
      </c>
      <c r="L118" s="6" t="s">
        <v>34</v>
      </c>
      <c r="M118" s="6" t="s">
        <v>35</v>
      </c>
      <c r="N118" s="6">
        <v>60</v>
      </c>
      <c r="O118" s="6">
        <v>11</v>
      </c>
      <c r="P118" s="6" t="s">
        <v>3</v>
      </c>
      <c r="Q118" s="6">
        <v>11</v>
      </c>
      <c r="R118" s="6" t="s">
        <v>3</v>
      </c>
      <c r="S118" s="6">
        <v>2</v>
      </c>
      <c r="T118" s="6" t="s">
        <v>3</v>
      </c>
      <c r="U118" s="6" t="s">
        <v>3</v>
      </c>
      <c r="V118" s="6" t="s">
        <v>3</v>
      </c>
      <c r="W118" s="6" t="s">
        <v>3</v>
      </c>
      <c r="X118" s="6">
        <v>2</v>
      </c>
      <c r="Y118" s="6">
        <v>3</v>
      </c>
      <c r="Z118" s="6" t="s">
        <v>3</v>
      </c>
      <c r="AA118" s="6" t="s">
        <v>3</v>
      </c>
      <c r="AB118" s="6" t="s">
        <v>3</v>
      </c>
      <c r="AC118" s="6" t="s">
        <v>3</v>
      </c>
      <c r="AD118" s="6">
        <v>4</v>
      </c>
      <c r="AE118" s="6">
        <v>1</v>
      </c>
      <c r="AF118" s="6" t="s">
        <v>3</v>
      </c>
      <c r="AG118" s="6">
        <v>1</v>
      </c>
      <c r="AH118" s="6">
        <v>1</v>
      </c>
      <c r="AI118" s="6" t="s">
        <v>3</v>
      </c>
      <c r="AJ118" s="6" t="s">
        <v>3</v>
      </c>
      <c r="AK118" s="6" t="s">
        <v>3</v>
      </c>
      <c r="AL118" s="154" t="s">
        <v>55</v>
      </c>
      <c r="AM118" s="6" t="s">
        <v>54</v>
      </c>
      <c r="AN118" s="154" t="s">
        <v>55</v>
      </c>
      <c r="AO118" s="154" t="s">
        <v>55</v>
      </c>
      <c r="AP118" s="6" t="s">
        <v>3</v>
      </c>
      <c r="AQ118" s="9" t="s">
        <v>2038</v>
      </c>
      <c r="AR118" s="155" t="s">
        <v>1799</v>
      </c>
    </row>
    <row r="119" spans="1:44" ht="15">
      <c r="A119" s="9" t="s">
        <v>122</v>
      </c>
      <c r="B119" s="6" t="s">
        <v>1</v>
      </c>
      <c r="C119" s="6" t="s">
        <v>1192</v>
      </c>
      <c r="D119" s="6">
        <v>28</v>
      </c>
      <c r="E119" s="6">
        <v>25</v>
      </c>
      <c r="F119" s="6" t="s">
        <v>94</v>
      </c>
      <c r="G119" s="6" t="s">
        <v>1116</v>
      </c>
      <c r="H119" s="6" t="s">
        <v>15</v>
      </c>
      <c r="I119" s="6">
        <v>768</v>
      </c>
      <c r="J119" s="6">
        <v>256</v>
      </c>
      <c r="K119" s="6" t="s">
        <v>105</v>
      </c>
      <c r="L119" s="6" t="s">
        <v>95</v>
      </c>
      <c r="M119" s="6" t="s">
        <v>119</v>
      </c>
      <c r="N119" s="6" t="s">
        <v>3</v>
      </c>
      <c r="O119" s="6">
        <v>11</v>
      </c>
      <c r="P119" s="6" t="s">
        <v>3</v>
      </c>
      <c r="Q119" s="6">
        <v>11</v>
      </c>
      <c r="R119" s="6" t="s">
        <v>3</v>
      </c>
      <c r="S119" s="6">
        <v>2</v>
      </c>
      <c r="T119" s="6" t="s">
        <v>3</v>
      </c>
      <c r="U119" s="6" t="s">
        <v>3</v>
      </c>
      <c r="V119" s="6" t="s">
        <v>3</v>
      </c>
      <c r="W119" s="6" t="s">
        <v>3</v>
      </c>
      <c r="X119" s="6">
        <v>1</v>
      </c>
      <c r="Y119" s="6">
        <v>1</v>
      </c>
      <c r="Z119" s="6" t="s">
        <v>3</v>
      </c>
      <c r="AA119" s="6" t="s">
        <v>3</v>
      </c>
      <c r="AB119" s="6" t="s">
        <v>3</v>
      </c>
      <c r="AC119" s="6" t="s">
        <v>3</v>
      </c>
      <c r="AD119" s="6">
        <v>1</v>
      </c>
      <c r="AE119" s="6">
        <v>3</v>
      </c>
      <c r="AF119" s="6" t="s">
        <v>3</v>
      </c>
      <c r="AG119" s="6">
        <v>1</v>
      </c>
      <c r="AH119" s="6">
        <v>1</v>
      </c>
      <c r="AI119" s="6" t="s">
        <v>3</v>
      </c>
      <c r="AJ119" s="6" t="s">
        <v>3</v>
      </c>
      <c r="AK119" s="6" t="s">
        <v>3</v>
      </c>
      <c r="AL119" s="154" t="s">
        <v>55</v>
      </c>
      <c r="AM119" s="154" t="s">
        <v>55</v>
      </c>
      <c r="AN119" s="6" t="s">
        <v>3</v>
      </c>
      <c r="AO119" s="6" t="s">
        <v>3</v>
      </c>
      <c r="AP119" s="6" t="s">
        <v>3</v>
      </c>
      <c r="AQ119" s="9" t="s">
        <v>2037</v>
      </c>
      <c r="AR119" s="9"/>
    </row>
    <row r="120" spans="1:44" ht="15">
      <c r="A120" s="9" t="s">
        <v>123</v>
      </c>
      <c r="B120" s="6" t="s">
        <v>1</v>
      </c>
      <c r="C120" s="6" t="s">
        <v>1192</v>
      </c>
      <c r="D120" s="6">
        <v>28</v>
      </c>
      <c r="E120" s="6">
        <v>25</v>
      </c>
      <c r="F120" s="6" t="s">
        <v>14</v>
      </c>
      <c r="G120" s="6" t="s">
        <v>1115</v>
      </c>
      <c r="H120" s="6" t="s">
        <v>15</v>
      </c>
      <c r="I120" s="6">
        <v>256</v>
      </c>
      <c r="J120" s="6">
        <v>256</v>
      </c>
      <c r="K120" s="6" t="s">
        <v>92</v>
      </c>
      <c r="L120" s="6" t="s">
        <v>25</v>
      </c>
      <c r="M120" s="6" t="s">
        <v>40</v>
      </c>
      <c r="N120" s="6" t="s">
        <v>3</v>
      </c>
      <c r="O120" s="6">
        <v>11</v>
      </c>
      <c r="P120" s="6" t="s">
        <v>3</v>
      </c>
      <c r="Q120" s="6">
        <v>11</v>
      </c>
      <c r="R120" s="6" t="s">
        <v>3</v>
      </c>
      <c r="S120" s="6">
        <v>2</v>
      </c>
      <c r="T120" s="6" t="s">
        <v>3</v>
      </c>
      <c r="U120" s="6" t="s">
        <v>3</v>
      </c>
      <c r="V120" s="6" t="s">
        <v>3</v>
      </c>
      <c r="W120" s="6" t="s">
        <v>3</v>
      </c>
      <c r="X120" s="6">
        <v>1</v>
      </c>
      <c r="Y120" s="6">
        <v>1</v>
      </c>
      <c r="Z120" s="6" t="s">
        <v>3</v>
      </c>
      <c r="AA120" s="6" t="s">
        <v>3</v>
      </c>
      <c r="AB120" s="6" t="s">
        <v>3</v>
      </c>
      <c r="AC120" s="6" t="s">
        <v>3</v>
      </c>
      <c r="AD120" s="6">
        <v>2</v>
      </c>
      <c r="AE120" s="6">
        <v>1</v>
      </c>
      <c r="AF120" s="6" t="s">
        <v>3</v>
      </c>
      <c r="AG120" s="6">
        <v>1</v>
      </c>
      <c r="AH120" s="6">
        <v>1</v>
      </c>
      <c r="AI120" s="6" t="s">
        <v>3</v>
      </c>
      <c r="AJ120" s="6" t="s">
        <v>3</v>
      </c>
      <c r="AK120" s="6" t="s">
        <v>3</v>
      </c>
      <c r="AL120" s="154" t="s">
        <v>55</v>
      </c>
      <c r="AM120" s="6" t="s">
        <v>54</v>
      </c>
      <c r="AN120" s="154" t="s">
        <v>55</v>
      </c>
      <c r="AO120" s="154" t="s">
        <v>55</v>
      </c>
      <c r="AP120" s="6" t="s">
        <v>3</v>
      </c>
      <c r="AQ120" s="9" t="s">
        <v>2037</v>
      </c>
      <c r="AR120" s="9"/>
    </row>
    <row r="121" spans="1:44" s="157" customFormat="1" ht="15">
      <c r="A121" s="124" t="s">
        <v>124</v>
      </c>
      <c r="B121" s="114" t="s">
        <v>1</v>
      </c>
      <c r="C121" s="114" t="s">
        <v>1192</v>
      </c>
      <c r="D121" s="114">
        <v>28</v>
      </c>
      <c r="E121" s="114">
        <v>25</v>
      </c>
      <c r="F121" s="114" t="s">
        <v>24</v>
      </c>
      <c r="G121" s="114" t="s">
        <v>1116</v>
      </c>
      <c r="H121" s="114" t="s">
        <v>15</v>
      </c>
      <c r="I121" s="114">
        <v>1024</v>
      </c>
      <c r="J121" s="114">
        <v>256</v>
      </c>
      <c r="K121" s="114" t="s">
        <v>90</v>
      </c>
      <c r="L121" s="114" t="s">
        <v>34</v>
      </c>
      <c r="M121" s="114" t="s">
        <v>34</v>
      </c>
      <c r="N121" s="114" t="s">
        <v>3</v>
      </c>
      <c r="O121" s="114">
        <v>11</v>
      </c>
      <c r="P121" s="114" t="s">
        <v>3</v>
      </c>
      <c r="Q121" s="114" t="s">
        <v>3</v>
      </c>
      <c r="R121" s="114">
        <v>11</v>
      </c>
      <c r="S121" s="114">
        <v>4</v>
      </c>
      <c r="T121" s="114" t="s">
        <v>3</v>
      </c>
      <c r="U121" s="114">
        <v>2</v>
      </c>
      <c r="V121" s="114" t="s">
        <v>1831</v>
      </c>
      <c r="W121" s="114" t="s">
        <v>3</v>
      </c>
      <c r="X121" s="114">
        <v>3</v>
      </c>
      <c r="Y121" s="114" t="s">
        <v>3</v>
      </c>
      <c r="Z121" s="114" t="s">
        <v>1125</v>
      </c>
      <c r="AA121" s="114" t="s">
        <v>3</v>
      </c>
      <c r="AB121" s="114" t="s">
        <v>3</v>
      </c>
      <c r="AC121" s="114" t="s">
        <v>3</v>
      </c>
      <c r="AD121" s="114">
        <v>2</v>
      </c>
      <c r="AE121" s="114">
        <v>1</v>
      </c>
      <c r="AF121" s="114" t="s">
        <v>3</v>
      </c>
      <c r="AG121" s="114">
        <v>1</v>
      </c>
      <c r="AH121" s="114">
        <v>1</v>
      </c>
      <c r="AI121" s="114" t="s">
        <v>3</v>
      </c>
      <c r="AJ121" s="114" t="s">
        <v>3</v>
      </c>
      <c r="AK121" s="114" t="s">
        <v>3</v>
      </c>
      <c r="AL121" s="156" t="s">
        <v>55</v>
      </c>
      <c r="AM121" s="114" t="s">
        <v>54</v>
      </c>
      <c r="AN121" s="114" t="s">
        <v>3</v>
      </c>
      <c r="AO121" s="156" t="s">
        <v>55</v>
      </c>
      <c r="AP121" s="114" t="s">
        <v>3</v>
      </c>
      <c r="AQ121" s="124" t="s">
        <v>2037</v>
      </c>
      <c r="AR121" s="124"/>
    </row>
    <row r="122" spans="1:44" ht="15">
      <c r="A122" s="9" t="s">
        <v>125</v>
      </c>
      <c r="B122" s="6" t="s">
        <v>1</v>
      </c>
      <c r="C122" s="6" t="s">
        <v>1192</v>
      </c>
      <c r="D122" s="6">
        <v>28</v>
      </c>
      <c r="E122" s="6">
        <v>25</v>
      </c>
      <c r="F122" s="6" t="s">
        <v>24</v>
      </c>
      <c r="G122" s="6" t="s">
        <v>1117</v>
      </c>
      <c r="H122" s="6" t="s">
        <v>15</v>
      </c>
      <c r="I122" s="6">
        <v>1024</v>
      </c>
      <c r="J122" s="6">
        <v>256</v>
      </c>
      <c r="K122" s="6" t="s">
        <v>90</v>
      </c>
      <c r="L122" s="6" t="s">
        <v>34</v>
      </c>
      <c r="M122" s="6" t="s">
        <v>35</v>
      </c>
      <c r="N122" s="6">
        <v>60</v>
      </c>
      <c r="O122" s="6">
        <v>11</v>
      </c>
      <c r="P122" s="6" t="s">
        <v>3</v>
      </c>
      <c r="Q122" s="6">
        <v>11</v>
      </c>
      <c r="R122" s="6" t="s">
        <v>3</v>
      </c>
      <c r="S122" s="6">
        <v>2</v>
      </c>
      <c r="T122" s="6" t="s">
        <v>3</v>
      </c>
      <c r="U122" s="6" t="s">
        <v>3</v>
      </c>
      <c r="V122" s="6" t="s">
        <v>3</v>
      </c>
      <c r="W122" s="6" t="s">
        <v>3</v>
      </c>
      <c r="X122" s="6">
        <v>2</v>
      </c>
      <c r="Y122" s="6">
        <v>3</v>
      </c>
      <c r="Z122" s="6" t="s">
        <v>3</v>
      </c>
      <c r="AA122" s="6" t="s">
        <v>3</v>
      </c>
      <c r="AB122" s="6" t="s">
        <v>3</v>
      </c>
      <c r="AC122" s="6" t="s">
        <v>3</v>
      </c>
      <c r="AD122" s="6">
        <v>4</v>
      </c>
      <c r="AE122" s="6">
        <v>1</v>
      </c>
      <c r="AF122" s="6" t="s">
        <v>3</v>
      </c>
      <c r="AG122" s="6">
        <v>1</v>
      </c>
      <c r="AH122" s="6">
        <v>1</v>
      </c>
      <c r="AI122" s="6" t="s">
        <v>3</v>
      </c>
      <c r="AJ122" s="6" t="s">
        <v>3</v>
      </c>
      <c r="AK122" s="6" t="s">
        <v>3</v>
      </c>
      <c r="AL122" s="154" t="s">
        <v>55</v>
      </c>
      <c r="AM122" s="6" t="s">
        <v>54</v>
      </c>
      <c r="AN122" s="154" t="s">
        <v>55</v>
      </c>
      <c r="AO122" s="154" t="s">
        <v>55</v>
      </c>
      <c r="AP122" s="6" t="s">
        <v>3</v>
      </c>
      <c r="AQ122" s="9" t="s">
        <v>2038</v>
      </c>
      <c r="AR122" s="155" t="s">
        <v>1799</v>
      </c>
    </row>
    <row r="123" spans="1:44" ht="15">
      <c r="A123" s="9" t="s">
        <v>126</v>
      </c>
      <c r="B123" s="6" t="s">
        <v>1</v>
      </c>
      <c r="C123" s="6" t="s">
        <v>1192</v>
      </c>
      <c r="D123" s="6">
        <v>28</v>
      </c>
      <c r="E123" s="6">
        <v>25</v>
      </c>
      <c r="F123" s="6" t="s">
        <v>94</v>
      </c>
      <c r="G123" s="6" t="s">
        <v>1117</v>
      </c>
      <c r="H123" s="6" t="s">
        <v>15</v>
      </c>
      <c r="I123" s="6">
        <v>1536</v>
      </c>
      <c r="J123" s="6">
        <v>256</v>
      </c>
      <c r="K123" s="6" t="s">
        <v>105</v>
      </c>
      <c r="L123" s="6" t="s">
        <v>95</v>
      </c>
      <c r="M123" s="6" t="s">
        <v>119</v>
      </c>
      <c r="N123" s="6" t="s">
        <v>3</v>
      </c>
      <c r="O123" s="6">
        <v>11</v>
      </c>
      <c r="P123" s="6" t="s">
        <v>3</v>
      </c>
      <c r="Q123" s="6">
        <v>11</v>
      </c>
      <c r="R123" s="6" t="s">
        <v>3</v>
      </c>
      <c r="S123" s="6">
        <v>2</v>
      </c>
      <c r="T123" s="6" t="s">
        <v>3</v>
      </c>
      <c r="U123" s="6" t="s">
        <v>3</v>
      </c>
      <c r="V123" s="6" t="s">
        <v>3</v>
      </c>
      <c r="W123" s="6" t="s">
        <v>3</v>
      </c>
      <c r="X123" s="6">
        <v>1</v>
      </c>
      <c r="Y123" s="6">
        <v>1</v>
      </c>
      <c r="Z123" s="6" t="s">
        <v>3</v>
      </c>
      <c r="AA123" s="6" t="s">
        <v>3</v>
      </c>
      <c r="AB123" s="6" t="s">
        <v>3</v>
      </c>
      <c r="AC123" s="6" t="s">
        <v>3</v>
      </c>
      <c r="AD123" s="6">
        <v>1</v>
      </c>
      <c r="AE123" s="6">
        <v>3</v>
      </c>
      <c r="AF123" s="6" t="s">
        <v>3</v>
      </c>
      <c r="AG123" s="6">
        <v>1</v>
      </c>
      <c r="AH123" s="6">
        <v>1</v>
      </c>
      <c r="AI123" s="6" t="s">
        <v>3</v>
      </c>
      <c r="AJ123" s="6" t="s">
        <v>3</v>
      </c>
      <c r="AK123" s="6" t="s">
        <v>3</v>
      </c>
      <c r="AL123" s="154" t="s">
        <v>55</v>
      </c>
      <c r="AM123" s="154" t="s">
        <v>55</v>
      </c>
      <c r="AN123" s="6" t="s">
        <v>3</v>
      </c>
      <c r="AO123" s="6" t="s">
        <v>3</v>
      </c>
      <c r="AP123" s="6" t="s">
        <v>3</v>
      </c>
      <c r="AQ123" s="9" t="s">
        <v>2037</v>
      </c>
      <c r="AR123" s="9"/>
    </row>
    <row r="124" spans="1:44" ht="15">
      <c r="A124" s="9" t="s">
        <v>127</v>
      </c>
      <c r="B124" s="6" t="s">
        <v>1</v>
      </c>
      <c r="C124" s="6" t="s">
        <v>1192</v>
      </c>
      <c r="D124" s="6">
        <v>28</v>
      </c>
      <c r="E124" s="6">
        <v>25</v>
      </c>
      <c r="F124" s="6" t="s">
        <v>94</v>
      </c>
      <c r="G124" s="6" t="s">
        <v>1115</v>
      </c>
      <c r="H124" s="6" t="s">
        <v>15</v>
      </c>
      <c r="I124" s="6">
        <v>512</v>
      </c>
      <c r="J124" s="6">
        <v>256</v>
      </c>
      <c r="K124" s="6" t="s">
        <v>90</v>
      </c>
      <c r="L124" s="6" t="s">
        <v>95</v>
      </c>
      <c r="M124" s="6" t="s">
        <v>119</v>
      </c>
      <c r="N124" s="6" t="s">
        <v>3</v>
      </c>
      <c r="O124" s="6">
        <v>17</v>
      </c>
      <c r="P124" s="6" t="s">
        <v>3</v>
      </c>
      <c r="Q124" s="6">
        <v>17</v>
      </c>
      <c r="R124" s="6" t="s">
        <v>3</v>
      </c>
      <c r="S124" s="6">
        <v>2</v>
      </c>
      <c r="T124" s="160" t="s">
        <v>55</v>
      </c>
      <c r="U124" s="6" t="s">
        <v>3</v>
      </c>
      <c r="V124" s="6" t="s">
        <v>3</v>
      </c>
      <c r="W124" s="6" t="s">
        <v>3</v>
      </c>
      <c r="X124" s="6">
        <v>1</v>
      </c>
      <c r="Y124" s="6">
        <v>1</v>
      </c>
      <c r="Z124" s="6" t="s">
        <v>3</v>
      </c>
      <c r="AA124" s="6" t="s">
        <v>3</v>
      </c>
      <c r="AB124" s="6" t="s">
        <v>3</v>
      </c>
      <c r="AC124" s="6" t="s">
        <v>3</v>
      </c>
      <c r="AD124" s="6" t="s">
        <v>3</v>
      </c>
      <c r="AE124" s="6">
        <v>3</v>
      </c>
      <c r="AF124" s="6" t="s">
        <v>3</v>
      </c>
      <c r="AG124" s="6">
        <v>2</v>
      </c>
      <c r="AH124" s="6">
        <v>2</v>
      </c>
      <c r="AI124" s="6" t="s">
        <v>3</v>
      </c>
      <c r="AJ124" s="6" t="s">
        <v>3</v>
      </c>
      <c r="AK124" s="6" t="s">
        <v>3</v>
      </c>
      <c r="AL124" s="154" t="s">
        <v>55</v>
      </c>
      <c r="AM124" s="154" t="s">
        <v>55</v>
      </c>
      <c r="AN124" s="154" t="s">
        <v>55</v>
      </c>
      <c r="AO124" s="154" t="s">
        <v>55</v>
      </c>
      <c r="AP124" s="6" t="s">
        <v>3</v>
      </c>
      <c r="AQ124" s="9" t="s">
        <v>2038</v>
      </c>
      <c r="AR124" s="155" t="s">
        <v>1799</v>
      </c>
    </row>
    <row r="125" spans="1:44" ht="15">
      <c r="A125" s="9" t="s">
        <v>128</v>
      </c>
      <c r="B125" s="6" t="s">
        <v>1</v>
      </c>
      <c r="C125" s="6" t="s">
        <v>1192</v>
      </c>
      <c r="D125" s="6">
        <v>28</v>
      </c>
      <c r="E125" s="6">
        <v>25</v>
      </c>
      <c r="F125" s="6" t="s">
        <v>94</v>
      </c>
      <c r="G125" s="6" t="s">
        <v>1116</v>
      </c>
      <c r="H125" s="6" t="s">
        <v>15</v>
      </c>
      <c r="I125" s="6">
        <v>768</v>
      </c>
      <c r="J125" s="6">
        <v>256</v>
      </c>
      <c r="K125" s="6" t="s">
        <v>90</v>
      </c>
      <c r="L125" s="6" t="s">
        <v>95</v>
      </c>
      <c r="M125" s="6" t="s">
        <v>119</v>
      </c>
      <c r="N125" s="6" t="s">
        <v>3</v>
      </c>
      <c r="O125" s="6">
        <v>17</v>
      </c>
      <c r="P125" s="6" t="s">
        <v>3</v>
      </c>
      <c r="Q125" s="6">
        <v>17</v>
      </c>
      <c r="R125" s="6" t="s">
        <v>3</v>
      </c>
      <c r="S125" s="6">
        <v>2</v>
      </c>
      <c r="T125" s="160" t="s">
        <v>55</v>
      </c>
      <c r="U125" s="6" t="s">
        <v>3</v>
      </c>
      <c r="V125" s="6" t="s">
        <v>3</v>
      </c>
      <c r="W125" s="6" t="s">
        <v>3</v>
      </c>
      <c r="X125" s="6">
        <v>1</v>
      </c>
      <c r="Y125" s="6">
        <v>1</v>
      </c>
      <c r="Z125" s="6" t="s">
        <v>3</v>
      </c>
      <c r="AA125" s="6" t="s">
        <v>3</v>
      </c>
      <c r="AB125" s="6" t="s">
        <v>3</v>
      </c>
      <c r="AC125" s="6" t="s">
        <v>3</v>
      </c>
      <c r="AD125" s="6" t="s">
        <v>3</v>
      </c>
      <c r="AE125" s="6">
        <v>3</v>
      </c>
      <c r="AF125" s="6" t="s">
        <v>3</v>
      </c>
      <c r="AG125" s="6">
        <v>2</v>
      </c>
      <c r="AH125" s="6">
        <v>2</v>
      </c>
      <c r="AI125" s="6" t="s">
        <v>3</v>
      </c>
      <c r="AJ125" s="6" t="s">
        <v>3</v>
      </c>
      <c r="AK125" s="6" t="s">
        <v>3</v>
      </c>
      <c r="AL125" s="154" t="s">
        <v>55</v>
      </c>
      <c r="AM125" s="154" t="s">
        <v>55</v>
      </c>
      <c r="AN125" s="154" t="s">
        <v>55</v>
      </c>
      <c r="AO125" s="154" t="s">
        <v>55</v>
      </c>
      <c r="AP125" s="6" t="s">
        <v>3</v>
      </c>
      <c r="AQ125" s="9" t="s">
        <v>2041</v>
      </c>
      <c r="AR125" s="155" t="s">
        <v>1799</v>
      </c>
    </row>
    <row r="126" spans="1:44" ht="15">
      <c r="A126" s="9" t="s">
        <v>129</v>
      </c>
      <c r="B126" s="6" t="s">
        <v>1</v>
      </c>
      <c r="C126" s="6" t="s">
        <v>1192</v>
      </c>
      <c r="D126" s="6">
        <v>28</v>
      </c>
      <c r="E126" s="6">
        <v>25</v>
      </c>
      <c r="F126" s="6" t="s">
        <v>14</v>
      </c>
      <c r="G126" s="6" t="s">
        <v>1116</v>
      </c>
      <c r="H126" s="6" t="s">
        <v>15</v>
      </c>
      <c r="I126" s="6">
        <v>368</v>
      </c>
      <c r="J126" s="6">
        <v>256</v>
      </c>
      <c r="K126" s="6" t="s">
        <v>92</v>
      </c>
      <c r="L126" s="6" t="s">
        <v>25</v>
      </c>
      <c r="M126" s="6" t="s">
        <v>40</v>
      </c>
      <c r="N126" s="6" t="s">
        <v>3</v>
      </c>
      <c r="O126" s="6">
        <v>11</v>
      </c>
      <c r="P126" s="6" t="s">
        <v>3</v>
      </c>
      <c r="Q126" s="6">
        <v>11</v>
      </c>
      <c r="R126" s="6" t="s">
        <v>3</v>
      </c>
      <c r="S126" s="6">
        <v>2</v>
      </c>
      <c r="T126" s="6" t="s">
        <v>3</v>
      </c>
      <c r="U126" s="6" t="s">
        <v>3</v>
      </c>
      <c r="V126" s="6" t="s">
        <v>3</v>
      </c>
      <c r="W126" s="6" t="s">
        <v>3</v>
      </c>
      <c r="X126" s="6">
        <v>1</v>
      </c>
      <c r="Y126" s="6">
        <v>1</v>
      </c>
      <c r="Z126" s="6" t="s">
        <v>3</v>
      </c>
      <c r="AA126" s="6" t="s">
        <v>3</v>
      </c>
      <c r="AB126" s="6" t="s">
        <v>3</v>
      </c>
      <c r="AC126" s="6" t="s">
        <v>3</v>
      </c>
      <c r="AD126" s="6" t="s">
        <v>3</v>
      </c>
      <c r="AE126" s="6">
        <v>1</v>
      </c>
      <c r="AF126" s="6" t="s">
        <v>3</v>
      </c>
      <c r="AG126" s="6">
        <v>1</v>
      </c>
      <c r="AH126" s="6">
        <v>1</v>
      </c>
      <c r="AI126" s="6" t="s">
        <v>3</v>
      </c>
      <c r="AJ126" s="6" t="s">
        <v>3</v>
      </c>
      <c r="AK126" s="6" t="s">
        <v>3</v>
      </c>
      <c r="AL126" s="154" t="s">
        <v>55</v>
      </c>
      <c r="AM126" s="6" t="s">
        <v>54</v>
      </c>
      <c r="AN126" s="154" t="s">
        <v>55</v>
      </c>
      <c r="AO126" s="154" t="s">
        <v>55</v>
      </c>
      <c r="AP126" s="154" t="s">
        <v>55</v>
      </c>
      <c r="AQ126" s="9" t="s">
        <v>2037</v>
      </c>
      <c r="AR126" s="9"/>
    </row>
    <row r="127" spans="1:44" ht="15">
      <c r="A127" s="9" t="s">
        <v>130</v>
      </c>
      <c r="B127" s="6" t="s">
        <v>1</v>
      </c>
      <c r="C127" s="6" t="s">
        <v>1192</v>
      </c>
      <c r="D127" s="6">
        <v>28</v>
      </c>
      <c r="E127" s="6">
        <v>25</v>
      </c>
      <c r="F127" s="6" t="s">
        <v>94</v>
      </c>
      <c r="G127" s="6" t="s">
        <v>1117</v>
      </c>
      <c r="H127" s="6" t="s">
        <v>15</v>
      </c>
      <c r="I127" s="6">
        <v>1536</v>
      </c>
      <c r="J127" s="6">
        <v>256</v>
      </c>
      <c r="K127" s="6" t="s">
        <v>90</v>
      </c>
      <c r="L127" s="6" t="s">
        <v>95</v>
      </c>
      <c r="M127" s="6" t="s">
        <v>119</v>
      </c>
      <c r="N127" s="6" t="s">
        <v>3</v>
      </c>
      <c r="O127" s="6">
        <v>17</v>
      </c>
      <c r="P127" s="6" t="s">
        <v>3</v>
      </c>
      <c r="Q127" s="6">
        <v>17</v>
      </c>
      <c r="R127" s="6" t="s">
        <v>3</v>
      </c>
      <c r="S127" s="6">
        <v>2</v>
      </c>
      <c r="T127" s="160" t="s">
        <v>55</v>
      </c>
      <c r="U127" s="6" t="s">
        <v>3</v>
      </c>
      <c r="V127" s="6" t="s">
        <v>3</v>
      </c>
      <c r="W127" s="6" t="s">
        <v>3</v>
      </c>
      <c r="X127" s="6">
        <v>2</v>
      </c>
      <c r="Y127" s="6">
        <v>3</v>
      </c>
      <c r="Z127" s="6" t="s">
        <v>3</v>
      </c>
      <c r="AA127" s="6" t="s">
        <v>3</v>
      </c>
      <c r="AB127" s="6" t="s">
        <v>3</v>
      </c>
      <c r="AC127" s="6" t="s">
        <v>3</v>
      </c>
      <c r="AD127" s="6" t="s">
        <v>3</v>
      </c>
      <c r="AE127" s="6">
        <v>4</v>
      </c>
      <c r="AF127" s="6" t="s">
        <v>3</v>
      </c>
      <c r="AG127" s="6">
        <v>2</v>
      </c>
      <c r="AH127" s="6">
        <v>2</v>
      </c>
      <c r="AI127" s="6" t="s">
        <v>3</v>
      </c>
      <c r="AJ127" s="6" t="s">
        <v>3</v>
      </c>
      <c r="AK127" s="6" t="s">
        <v>3</v>
      </c>
      <c r="AL127" s="154" t="s">
        <v>55</v>
      </c>
      <c r="AM127" s="154" t="s">
        <v>55</v>
      </c>
      <c r="AN127" s="154" t="s">
        <v>55</v>
      </c>
      <c r="AO127" s="154" t="s">
        <v>55</v>
      </c>
      <c r="AP127" s="6" t="s">
        <v>3</v>
      </c>
      <c r="AQ127" s="9" t="s">
        <v>2037</v>
      </c>
      <c r="AR127" s="155" t="s">
        <v>1799</v>
      </c>
    </row>
    <row r="128" spans="1:44" s="111" customFormat="1" ht="15">
      <c r="A128" s="158" t="s">
        <v>131</v>
      </c>
      <c r="B128" s="12" t="s">
        <v>1</v>
      </c>
      <c r="C128" s="12" t="s">
        <v>1130</v>
      </c>
      <c r="D128" s="12">
        <v>28</v>
      </c>
      <c r="E128" s="12">
        <v>21</v>
      </c>
      <c r="F128" s="12" t="s">
        <v>94</v>
      </c>
      <c r="G128" s="12" t="s">
        <v>1116</v>
      </c>
      <c r="H128" s="12" t="s">
        <v>15</v>
      </c>
      <c r="I128" s="12">
        <v>3800</v>
      </c>
      <c r="J128" s="12" t="s">
        <v>3</v>
      </c>
      <c r="K128" s="12" t="s">
        <v>132</v>
      </c>
      <c r="L128" s="12" t="s">
        <v>58</v>
      </c>
      <c r="M128" s="12" t="s">
        <v>40</v>
      </c>
      <c r="N128" s="12" t="s">
        <v>3</v>
      </c>
      <c r="O128" s="12">
        <v>10</v>
      </c>
      <c r="P128" s="12" t="s">
        <v>3</v>
      </c>
      <c r="Q128" s="12">
        <v>10</v>
      </c>
      <c r="R128" s="12" t="s">
        <v>3</v>
      </c>
      <c r="S128" s="12">
        <v>2</v>
      </c>
      <c r="T128" s="159" t="s">
        <v>55</v>
      </c>
      <c r="U128" s="12" t="s">
        <v>3</v>
      </c>
      <c r="V128" s="12" t="s">
        <v>3</v>
      </c>
      <c r="W128" s="12" t="s">
        <v>3</v>
      </c>
      <c r="X128" s="12" t="s">
        <v>3</v>
      </c>
      <c r="Y128" s="12">
        <v>2</v>
      </c>
      <c r="Z128" s="12" t="s">
        <v>3</v>
      </c>
      <c r="AA128" s="12" t="s">
        <v>3</v>
      </c>
      <c r="AB128" s="12" t="s">
        <v>3</v>
      </c>
      <c r="AC128" s="12" t="s">
        <v>3</v>
      </c>
      <c r="AD128" s="12" t="s">
        <v>3</v>
      </c>
      <c r="AE128" s="12">
        <v>3</v>
      </c>
      <c r="AF128" s="12" t="s">
        <v>3</v>
      </c>
      <c r="AG128" s="12">
        <v>2</v>
      </c>
      <c r="AH128" s="12">
        <v>2</v>
      </c>
      <c r="AI128" s="12" t="s">
        <v>3</v>
      </c>
      <c r="AJ128" s="12" t="s">
        <v>3</v>
      </c>
      <c r="AK128" s="12" t="s">
        <v>3</v>
      </c>
      <c r="AL128" s="159" t="s">
        <v>55</v>
      </c>
      <c r="AM128" s="12" t="s">
        <v>54</v>
      </c>
      <c r="AN128" s="12" t="s">
        <v>3</v>
      </c>
      <c r="AO128" s="12" t="s">
        <v>3</v>
      </c>
      <c r="AP128" s="12" t="s">
        <v>3</v>
      </c>
      <c r="AQ128" s="158" t="s">
        <v>1997</v>
      </c>
      <c r="AR128" s="158" t="s">
        <v>133</v>
      </c>
    </row>
    <row r="129" spans="1:44" s="157" customFormat="1" ht="15">
      <c r="A129" s="124" t="s">
        <v>134</v>
      </c>
      <c r="B129" s="114" t="s">
        <v>1</v>
      </c>
      <c r="C129" s="114" t="s">
        <v>1192</v>
      </c>
      <c r="D129" s="114">
        <v>28</v>
      </c>
      <c r="E129" s="114">
        <v>25</v>
      </c>
      <c r="F129" s="114" t="s">
        <v>94</v>
      </c>
      <c r="G129" s="114" t="s">
        <v>1116</v>
      </c>
      <c r="H129" s="114" t="s">
        <v>15</v>
      </c>
      <c r="I129" s="114" t="s">
        <v>1917</v>
      </c>
      <c r="J129" s="114">
        <v>256</v>
      </c>
      <c r="K129" s="114" t="s">
        <v>90</v>
      </c>
      <c r="L129" s="114" t="s">
        <v>58</v>
      </c>
      <c r="M129" s="114" t="s">
        <v>58</v>
      </c>
      <c r="N129" s="114" t="s">
        <v>3</v>
      </c>
      <c r="O129" s="114">
        <v>14</v>
      </c>
      <c r="P129" s="114" t="s">
        <v>3</v>
      </c>
      <c r="Q129" s="114">
        <v>14</v>
      </c>
      <c r="R129" s="114" t="s">
        <v>3</v>
      </c>
      <c r="S129" s="114">
        <v>2</v>
      </c>
      <c r="T129" s="170" t="s">
        <v>55</v>
      </c>
      <c r="U129" s="114" t="s">
        <v>3</v>
      </c>
      <c r="V129" s="114" t="s">
        <v>3</v>
      </c>
      <c r="W129" s="114" t="s">
        <v>3</v>
      </c>
      <c r="X129" s="114">
        <v>1</v>
      </c>
      <c r="Y129" s="114">
        <v>1</v>
      </c>
      <c r="Z129" s="114" t="s">
        <v>3</v>
      </c>
      <c r="AA129" s="114" t="s">
        <v>3</v>
      </c>
      <c r="AB129" s="114" t="s">
        <v>3</v>
      </c>
      <c r="AC129" s="114" t="s">
        <v>3</v>
      </c>
      <c r="AD129" s="114">
        <v>2</v>
      </c>
      <c r="AE129" s="114">
        <v>2</v>
      </c>
      <c r="AF129" s="114" t="s">
        <v>3</v>
      </c>
      <c r="AG129" s="114">
        <v>1</v>
      </c>
      <c r="AH129" s="114">
        <v>1</v>
      </c>
      <c r="AI129" s="114" t="s">
        <v>3</v>
      </c>
      <c r="AJ129" s="156" t="s">
        <v>55</v>
      </c>
      <c r="AK129" s="114" t="s">
        <v>3</v>
      </c>
      <c r="AL129" s="156" t="s">
        <v>55</v>
      </c>
      <c r="AM129" s="156" t="s">
        <v>55</v>
      </c>
      <c r="AN129" s="114" t="s">
        <v>3</v>
      </c>
      <c r="AO129" s="114" t="s">
        <v>3</v>
      </c>
      <c r="AP129" s="114" t="s">
        <v>3</v>
      </c>
      <c r="AQ129" s="124" t="s">
        <v>2037</v>
      </c>
      <c r="AR129" s="124"/>
    </row>
    <row r="130" spans="1:44" ht="15">
      <c r="A130" s="9" t="s">
        <v>135</v>
      </c>
      <c r="B130" s="6" t="s">
        <v>1</v>
      </c>
      <c r="C130" s="6" t="s">
        <v>1192</v>
      </c>
      <c r="D130" s="6">
        <v>28</v>
      </c>
      <c r="E130" s="6">
        <v>25</v>
      </c>
      <c r="F130" s="6" t="s">
        <v>94</v>
      </c>
      <c r="G130" s="6" t="s">
        <v>1118</v>
      </c>
      <c r="H130" s="6" t="s">
        <v>15</v>
      </c>
      <c r="I130" s="6">
        <v>3936</v>
      </c>
      <c r="J130" s="6">
        <v>1024</v>
      </c>
      <c r="K130" s="6" t="s">
        <v>105</v>
      </c>
      <c r="L130" s="6" t="s">
        <v>95</v>
      </c>
      <c r="M130" s="6" t="s">
        <v>119</v>
      </c>
      <c r="N130" s="6" t="s">
        <v>3</v>
      </c>
      <c r="O130" s="6">
        <v>11</v>
      </c>
      <c r="P130" s="6" t="s">
        <v>3</v>
      </c>
      <c r="Q130" s="6">
        <v>11</v>
      </c>
      <c r="R130" s="6" t="s">
        <v>3</v>
      </c>
      <c r="S130" s="6">
        <v>2</v>
      </c>
      <c r="T130" s="6" t="s">
        <v>3</v>
      </c>
      <c r="U130" s="6" t="s">
        <v>3</v>
      </c>
      <c r="V130" s="6" t="s">
        <v>3</v>
      </c>
      <c r="W130" s="6" t="s">
        <v>3</v>
      </c>
      <c r="X130" s="6">
        <v>1</v>
      </c>
      <c r="Y130" s="6">
        <v>1</v>
      </c>
      <c r="Z130" s="6" t="s">
        <v>3</v>
      </c>
      <c r="AA130" s="6" t="s">
        <v>3</v>
      </c>
      <c r="AB130" s="6" t="s">
        <v>3</v>
      </c>
      <c r="AC130" s="6" t="s">
        <v>3</v>
      </c>
      <c r="AD130" s="6" t="s">
        <v>3</v>
      </c>
      <c r="AE130" s="6">
        <v>3</v>
      </c>
      <c r="AF130" s="6" t="s">
        <v>3</v>
      </c>
      <c r="AG130" s="6">
        <v>1</v>
      </c>
      <c r="AH130" s="6">
        <v>1</v>
      </c>
      <c r="AI130" s="6" t="s">
        <v>3</v>
      </c>
      <c r="AJ130" s="6" t="s">
        <v>3</v>
      </c>
      <c r="AK130" s="6" t="s">
        <v>3</v>
      </c>
      <c r="AL130" s="154" t="s">
        <v>55</v>
      </c>
      <c r="AM130" s="154" t="s">
        <v>55</v>
      </c>
      <c r="AN130" s="6" t="s">
        <v>3</v>
      </c>
      <c r="AO130" s="6" t="s">
        <v>3</v>
      </c>
      <c r="AP130" s="6" t="s">
        <v>3</v>
      </c>
      <c r="AQ130" s="9" t="s">
        <v>2037</v>
      </c>
      <c r="AR130" s="155" t="s">
        <v>1799</v>
      </c>
    </row>
    <row r="131" spans="1:44" s="157" customFormat="1" ht="15">
      <c r="A131" s="124" t="s">
        <v>136</v>
      </c>
      <c r="B131" s="114" t="s">
        <v>1</v>
      </c>
      <c r="C131" s="114" t="s">
        <v>1192</v>
      </c>
      <c r="D131" s="114">
        <v>28</v>
      </c>
      <c r="E131" s="114">
        <v>25</v>
      </c>
      <c r="F131" s="114" t="s">
        <v>94</v>
      </c>
      <c r="G131" s="114" t="s">
        <v>1117</v>
      </c>
      <c r="H131" s="114" t="s">
        <v>15</v>
      </c>
      <c r="I131" s="114" t="s">
        <v>1917</v>
      </c>
      <c r="J131" s="114">
        <v>256</v>
      </c>
      <c r="K131" s="114" t="s">
        <v>90</v>
      </c>
      <c r="L131" s="114" t="s">
        <v>58</v>
      </c>
      <c r="M131" s="114" t="s">
        <v>58</v>
      </c>
      <c r="N131" s="114" t="s">
        <v>3</v>
      </c>
      <c r="O131" s="114">
        <v>14</v>
      </c>
      <c r="P131" s="114" t="s">
        <v>3</v>
      </c>
      <c r="Q131" s="114">
        <v>14</v>
      </c>
      <c r="R131" s="114" t="s">
        <v>3</v>
      </c>
      <c r="S131" s="114">
        <v>2</v>
      </c>
      <c r="T131" s="170" t="s">
        <v>55</v>
      </c>
      <c r="U131" s="114" t="s">
        <v>3</v>
      </c>
      <c r="V131" s="114" t="s">
        <v>3</v>
      </c>
      <c r="W131" s="114" t="s">
        <v>3</v>
      </c>
      <c r="X131" s="114">
        <v>1</v>
      </c>
      <c r="Y131" s="114">
        <v>1</v>
      </c>
      <c r="Z131" s="114" t="s">
        <v>3</v>
      </c>
      <c r="AA131" s="114" t="s">
        <v>3</v>
      </c>
      <c r="AB131" s="114" t="s">
        <v>3</v>
      </c>
      <c r="AC131" s="114" t="s">
        <v>3</v>
      </c>
      <c r="AD131" s="114">
        <v>2</v>
      </c>
      <c r="AE131" s="114">
        <v>2</v>
      </c>
      <c r="AF131" s="114" t="s">
        <v>3</v>
      </c>
      <c r="AG131" s="114">
        <v>1</v>
      </c>
      <c r="AH131" s="114">
        <v>1</v>
      </c>
      <c r="AI131" s="114" t="s">
        <v>3</v>
      </c>
      <c r="AJ131" s="156" t="s">
        <v>55</v>
      </c>
      <c r="AK131" s="114" t="s">
        <v>3</v>
      </c>
      <c r="AL131" s="156" t="s">
        <v>55</v>
      </c>
      <c r="AM131" s="156" t="s">
        <v>55</v>
      </c>
      <c r="AN131" s="114" t="s">
        <v>3</v>
      </c>
      <c r="AO131" s="114" t="s">
        <v>3</v>
      </c>
      <c r="AP131" s="114" t="s">
        <v>3</v>
      </c>
      <c r="AQ131" s="124" t="s">
        <v>2037</v>
      </c>
      <c r="AR131" s="124" t="s">
        <v>60</v>
      </c>
    </row>
    <row r="132" spans="1:44" s="111" customFormat="1" ht="15">
      <c r="A132" s="158" t="s">
        <v>137</v>
      </c>
      <c r="B132" s="12" t="s">
        <v>1</v>
      </c>
      <c r="C132" s="12" t="s">
        <v>1130</v>
      </c>
      <c r="D132" s="12">
        <v>28</v>
      </c>
      <c r="E132" s="12">
        <v>21</v>
      </c>
      <c r="F132" s="12" t="s">
        <v>94</v>
      </c>
      <c r="G132" s="12" t="s">
        <v>1117</v>
      </c>
      <c r="H132" s="12" t="s">
        <v>15</v>
      </c>
      <c r="I132" s="12">
        <v>3800</v>
      </c>
      <c r="J132" s="12" t="s">
        <v>3</v>
      </c>
      <c r="K132" s="12" t="s">
        <v>132</v>
      </c>
      <c r="L132" s="12" t="s">
        <v>58</v>
      </c>
      <c r="M132" s="12" t="s">
        <v>40</v>
      </c>
      <c r="N132" s="12" t="s">
        <v>3</v>
      </c>
      <c r="O132" s="12">
        <v>10</v>
      </c>
      <c r="P132" s="12" t="s">
        <v>3</v>
      </c>
      <c r="Q132" s="12">
        <v>10</v>
      </c>
      <c r="R132" s="12" t="s">
        <v>3</v>
      </c>
      <c r="S132" s="12">
        <v>2</v>
      </c>
      <c r="T132" s="159" t="s">
        <v>55</v>
      </c>
      <c r="U132" s="12" t="s">
        <v>3</v>
      </c>
      <c r="V132" s="12" t="s">
        <v>3</v>
      </c>
      <c r="W132" s="12" t="s">
        <v>3</v>
      </c>
      <c r="X132" s="12" t="s">
        <v>3</v>
      </c>
      <c r="Y132" s="12">
        <v>2</v>
      </c>
      <c r="Z132" s="12" t="s">
        <v>3</v>
      </c>
      <c r="AA132" s="12" t="s">
        <v>3</v>
      </c>
      <c r="AB132" s="12" t="s">
        <v>3</v>
      </c>
      <c r="AC132" s="12" t="s">
        <v>3</v>
      </c>
      <c r="AD132" s="12" t="s">
        <v>3</v>
      </c>
      <c r="AE132" s="12">
        <v>3</v>
      </c>
      <c r="AF132" s="12" t="s">
        <v>3</v>
      </c>
      <c r="AG132" s="12">
        <v>2</v>
      </c>
      <c r="AH132" s="12">
        <v>2</v>
      </c>
      <c r="AI132" s="12" t="s">
        <v>3</v>
      </c>
      <c r="AJ132" s="12" t="s">
        <v>3</v>
      </c>
      <c r="AK132" s="12" t="s">
        <v>3</v>
      </c>
      <c r="AL132" s="159" t="s">
        <v>55</v>
      </c>
      <c r="AM132" s="12" t="s">
        <v>54</v>
      </c>
      <c r="AN132" s="12" t="s">
        <v>3</v>
      </c>
      <c r="AO132" s="12" t="s">
        <v>3</v>
      </c>
      <c r="AP132" s="12" t="s">
        <v>3</v>
      </c>
      <c r="AQ132" s="158" t="s">
        <v>1996</v>
      </c>
      <c r="AR132" s="158" t="s">
        <v>133</v>
      </c>
    </row>
    <row r="133" spans="1:44" s="111" customFormat="1" ht="15">
      <c r="A133" s="158" t="s">
        <v>138</v>
      </c>
      <c r="B133" s="12" t="s">
        <v>1</v>
      </c>
      <c r="C133" s="12" t="s">
        <v>1130</v>
      </c>
      <c r="D133" s="12">
        <v>28</v>
      </c>
      <c r="E133" s="12">
        <v>22</v>
      </c>
      <c r="F133" s="12" t="s">
        <v>94</v>
      </c>
      <c r="G133" s="12" t="s">
        <v>1116</v>
      </c>
      <c r="H133" s="12" t="s">
        <v>15</v>
      </c>
      <c r="I133" s="12">
        <v>3800</v>
      </c>
      <c r="J133" s="12" t="s">
        <v>3</v>
      </c>
      <c r="K133" s="12" t="s">
        <v>132</v>
      </c>
      <c r="L133" s="12" t="s">
        <v>58</v>
      </c>
      <c r="M133" s="12" t="s">
        <v>40</v>
      </c>
      <c r="N133" s="12" t="s">
        <v>3</v>
      </c>
      <c r="O133" s="12">
        <v>10</v>
      </c>
      <c r="P133" s="12" t="s">
        <v>3</v>
      </c>
      <c r="Q133" s="12">
        <v>10</v>
      </c>
      <c r="R133" s="12" t="s">
        <v>3</v>
      </c>
      <c r="S133" s="12">
        <v>2</v>
      </c>
      <c r="T133" s="159" t="s">
        <v>55</v>
      </c>
      <c r="U133" s="12" t="s">
        <v>3</v>
      </c>
      <c r="V133" s="12" t="s">
        <v>3</v>
      </c>
      <c r="W133" s="12" t="s">
        <v>3</v>
      </c>
      <c r="X133" s="12" t="s">
        <v>3</v>
      </c>
      <c r="Y133" s="12">
        <v>2</v>
      </c>
      <c r="Z133" s="12" t="s">
        <v>3</v>
      </c>
      <c r="AA133" s="12" t="s">
        <v>3</v>
      </c>
      <c r="AB133" s="12" t="s">
        <v>3</v>
      </c>
      <c r="AC133" s="12" t="s">
        <v>3</v>
      </c>
      <c r="AD133" s="12">
        <v>2</v>
      </c>
      <c r="AE133" s="12">
        <v>3</v>
      </c>
      <c r="AF133" s="12" t="s">
        <v>3</v>
      </c>
      <c r="AG133" s="12">
        <v>2</v>
      </c>
      <c r="AH133" s="12">
        <v>2</v>
      </c>
      <c r="AI133" s="12" t="s">
        <v>3</v>
      </c>
      <c r="AJ133" s="159" t="s">
        <v>55</v>
      </c>
      <c r="AK133" s="12" t="s">
        <v>3</v>
      </c>
      <c r="AL133" s="159" t="s">
        <v>55</v>
      </c>
      <c r="AM133" s="12" t="s">
        <v>54</v>
      </c>
      <c r="AN133" s="12" t="s">
        <v>3</v>
      </c>
      <c r="AO133" s="12" t="s">
        <v>3</v>
      </c>
      <c r="AP133" s="12" t="s">
        <v>3</v>
      </c>
      <c r="AQ133" s="158" t="s">
        <v>1997</v>
      </c>
      <c r="AR133" s="158" t="s">
        <v>133</v>
      </c>
    </row>
    <row r="134" spans="1:44" ht="15">
      <c r="A134" s="9" t="s">
        <v>139</v>
      </c>
      <c r="B134" s="6" t="s">
        <v>1</v>
      </c>
      <c r="C134" s="6" t="s">
        <v>1192</v>
      </c>
      <c r="D134" s="6">
        <v>28</v>
      </c>
      <c r="E134" s="6">
        <v>25</v>
      </c>
      <c r="F134" s="6" t="s">
        <v>94</v>
      </c>
      <c r="G134" s="6" t="s">
        <v>1118</v>
      </c>
      <c r="H134" s="6" t="s">
        <v>15</v>
      </c>
      <c r="I134" s="6">
        <v>3896</v>
      </c>
      <c r="J134" s="6">
        <v>1024</v>
      </c>
      <c r="K134" s="6" t="s">
        <v>90</v>
      </c>
      <c r="L134" s="6" t="s">
        <v>95</v>
      </c>
      <c r="M134" s="6" t="s">
        <v>119</v>
      </c>
      <c r="N134" s="6" t="s">
        <v>3</v>
      </c>
      <c r="O134" s="6">
        <v>17</v>
      </c>
      <c r="P134" s="6" t="s">
        <v>3</v>
      </c>
      <c r="Q134" s="6">
        <v>17</v>
      </c>
      <c r="R134" s="6" t="s">
        <v>3</v>
      </c>
      <c r="S134" s="6">
        <v>2</v>
      </c>
      <c r="T134" s="160" t="s">
        <v>55</v>
      </c>
      <c r="U134" s="6" t="s">
        <v>3</v>
      </c>
      <c r="V134" s="6" t="s">
        <v>3</v>
      </c>
      <c r="W134" s="6" t="s">
        <v>3</v>
      </c>
      <c r="X134" s="6">
        <v>2</v>
      </c>
      <c r="Y134" s="6">
        <v>3</v>
      </c>
      <c r="Z134" s="6" t="s">
        <v>3</v>
      </c>
      <c r="AA134" s="6" t="s">
        <v>3</v>
      </c>
      <c r="AB134" s="6" t="s">
        <v>3</v>
      </c>
      <c r="AC134" s="6" t="s">
        <v>3</v>
      </c>
      <c r="AD134" s="6">
        <v>3</v>
      </c>
      <c r="AE134" s="6">
        <v>4</v>
      </c>
      <c r="AF134" s="6" t="s">
        <v>3</v>
      </c>
      <c r="AG134" s="6">
        <v>2</v>
      </c>
      <c r="AH134" s="6">
        <v>2</v>
      </c>
      <c r="AI134" s="6" t="s">
        <v>3</v>
      </c>
      <c r="AJ134" s="6" t="s">
        <v>3</v>
      </c>
      <c r="AK134" s="6" t="s">
        <v>3</v>
      </c>
      <c r="AL134" s="154" t="s">
        <v>55</v>
      </c>
      <c r="AM134" s="154" t="s">
        <v>55</v>
      </c>
      <c r="AN134" s="154" t="s">
        <v>55</v>
      </c>
      <c r="AO134" s="154" t="s">
        <v>55</v>
      </c>
      <c r="AP134" s="6" t="s">
        <v>3</v>
      </c>
      <c r="AQ134" s="9" t="s">
        <v>2037</v>
      </c>
      <c r="AR134" s="155" t="s">
        <v>1799</v>
      </c>
    </row>
    <row r="135" spans="1:44" ht="15">
      <c r="A135" s="9" t="s">
        <v>140</v>
      </c>
      <c r="B135" s="6" t="s">
        <v>1</v>
      </c>
      <c r="C135" s="6" t="s">
        <v>1192</v>
      </c>
      <c r="D135" s="6">
        <v>28</v>
      </c>
      <c r="E135" s="6">
        <v>24</v>
      </c>
      <c r="F135" s="6" t="s">
        <v>94</v>
      </c>
      <c r="G135" s="6" t="s">
        <v>1117</v>
      </c>
      <c r="H135" s="6" t="s">
        <v>15</v>
      </c>
      <c r="I135" s="6">
        <v>3648</v>
      </c>
      <c r="J135" s="6">
        <v>1024</v>
      </c>
      <c r="K135" s="6" t="s">
        <v>90</v>
      </c>
      <c r="L135" s="6" t="s">
        <v>95</v>
      </c>
      <c r="M135" s="6" t="s">
        <v>40</v>
      </c>
      <c r="N135" s="6" t="s">
        <v>3</v>
      </c>
      <c r="O135" s="6">
        <v>8</v>
      </c>
      <c r="P135" s="6" t="s">
        <v>3</v>
      </c>
      <c r="Q135" s="6" t="s">
        <v>3</v>
      </c>
      <c r="R135" s="6">
        <v>8</v>
      </c>
      <c r="S135" s="6">
        <v>2</v>
      </c>
      <c r="T135" s="160" t="s">
        <v>55</v>
      </c>
      <c r="U135" s="6" t="s">
        <v>3</v>
      </c>
      <c r="V135" s="6" t="s">
        <v>3</v>
      </c>
      <c r="W135" s="6" t="s">
        <v>3</v>
      </c>
      <c r="X135" s="6">
        <v>4</v>
      </c>
      <c r="Y135" s="6">
        <v>1</v>
      </c>
      <c r="Z135" s="6" t="s">
        <v>3</v>
      </c>
      <c r="AA135" s="6" t="s">
        <v>3</v>
      </c>
      <c r="AB135" s="6" t="s">
        <v>3</v>
      </c>
      <c r="AC135" s="6" t="s">
        <v>3</v>
      </c>
      <c r="AD135" s="6">
        <v>2</v>
      </c>
      <c r="AE135" s="6">
        <v>3</v>
      </c>
      <c r="AF135" s="6" t="s">
        <v>3</v>
      </c>
      <c r="AG135" s="6">
        <v>2</v>
      </c>
      <c r="AH135" s="6">
        <v>1</v>
      </c>
      <c r="AI135" s="6" t="s">
        <v>3</v>
      </c>
      <c r="AJ135" s="6" t="s">
        <v>3</v>
      </c>
      <c r="AK135" s="154" t="s">
        <v>55</v>
      </c>
      <c r="AL135" s="154" t="s">
        <v>55</v>
      </c>
      <c r="AM135" s="154" t="s">
        <v>55</v>
      </c>
      <c r="AN135" s="6" t="s">
        <v>3</v>
      </c>
      <c r="AO135" s="6" t="s">
        <v>3</v>
      </c>
      <c r="AP135" s="154" t="s">
        <v>55</v>
      </c>
      <c r="AQ135" s="9" t="s">
        <v>1996</v>
      </c>
      <c r="AR135" s="9" t="s">
        <v>141</v>
      </c>
    </row>
    <row r="136" spans="1:44" s="111" customFormat="1" ht="15">
      <c r="A136" s="158" t="s">
        <v>142</v>
      </c>
      <c r="B136" s="12" t="s">
        <v>1</v>
      </c>
      <c r="C136" s="12" t="s">
        <v>1130</v>
      </c>
      <c r="D136" s="12">
        <v>28</v>
      </c>
      <c r="E136" s="12">
        <v>22</v>
      </c>
      <c r="F136" s="12" t="s">
        <v>94</v>
      </c>
      <c r="G136" s="12" t="s">
        <v>1117</v>
      </c>
      <c r="H136" s="12" t="s">
        <v>15</v>
      </c>
      <c r="I136" s="12">
        <v>3800</v>
      </c>
      <c r="J136" s="12" t="s">
        <v>3</v>
      </c>
      <c r="K136" s="12" t="s">
        <v>132</v>
      </c>
      <c r="L136" s="12" t="s">
        <v>58</v>
      </c>
      <c r="M136" s="12" t="s">
        <v>40</v>
      </c>
      <c r="N136" s="12" t="s">
        <v>3</v>
      </c>
      <c r="O136" s="12">
        <v>10</v>
      </c>
      <c r="P136" s="12" t="s">
        <v>3</v>
      </c>
      <c r="Q136" s="12">
        <v>10</v>
      </c>
      <c r="R136" s="12" t="s">
        <v>3</v>
      </c>
      <c r="S136" s="12">
        <v>2</v>
      </c>
      <c r="T136" s="159" t="s">
        <v>55</v>
      </c>
      <c r="U136" s="12" t="s">
        <v>3</v>
      </c>
      <c r="V136" s="12" t="s">
        <v>3</v>
      </c>
      <c r="W136" s="12" t="s">
        <v>3</v>
      </c>
      <c r="X136" s="12" t="s">
        <v>3</v>
      </c>
      <c r="Y136" s="12">
        <v>2</v>
      </c>
      <c r="Z136" s="12" t="s">
        <v>3</v>
      </c>
      <c r="AA136" s="12" t="s">
        <v>3</v>
      </c>
      <c r="AB136" s="12" t="s">
        <v>3</v>
      </c>
      <c r="AC136" s="12" t="s">
        <v>3</v>
      </c>
      <c r="AD136" s="12">
        <v>2</v>
      </c>
      <c r="AE136" s="12">
        <v>3</v>
      </c>
      <c r="AF136" s="12" t="s">
        <v>3</v>
      </c>
      <c r="AG136" s="12">
        <v>2</v>
      </c>
      <c r="AH136" s="12">
        <v>2</v>
      </c>
      <c r="AI136" s="12" t="s">
        <v>3</v>
      </c>
      <c r="AJ136" s="159" t="s">
        <v>55</v>
      </c>
      <c r="AK136" s="12" t="s">
        <v>3</v>
      </c>
      <c r="AL136" s="159" t="s">
        <v>55</v>
      </c>
      <c r="AM136" s="12" t="s">
        <v>54</v>
      </c>
      <c r="AN136" s="12" t="s">
        <v>3</v>
      </c>
      <c r="AO136" s="12" t="s">
        <v>3</v>
      </c>
      <c r="AP136" s="12" t="s">
        <v>3</v>
      </c>
      <c r="AQ136" s="158" t="s">
        <v>1996</v>
      </c>
      <c r="AR136" s="158" t="s">
        <v>133</v>
      </c>
    </row>
    <row r="137" spans="1:44" s="111" customFormat="1" ht="15">
      <c r="A137" s="158" t="s">
        <v>143</v>
      </c>
      <c r="B137" s="12" t="s">
        <v>1</v>
      </c>
      <c r="C137" s="12" t="s">
        <v>1130</v>
      </c>
      <c r="D137" s="12">
        <v>28</v>
      </c>
      <c r="E137" s="12">
        <v>21</v>
      </c>
      <c r="F137" s="12" t="s">
        <v>94</v>
      </c>
      <c r="G137" s="12" t="s">
        <v>1118</v>
      </c>
      <c r="H137" s="12" t="s">
        <v>15</v>
      </c>
      <c r="I137" s="12">
        <v>3800</v>
      </c>
      <c r="J137" s="12" t="s">
        <v>3</v>
      </c>
      <c r="K137" s="12" t="s">
        <v>132</v>
      </c>
      <c r="L137" s="12" t="s">
        <v>58</v>
      </c>
      <c r="M137" s="12" t="s">
        <v>40</v>
      </c>
      <c r="N137" s="12" t="s">
        <v>3</v>
      </c>
      <c r="O137" s="12">
        <v>10</v>
      </c>
      <c r="P137" s="12" t="s">
        <v>3</v>
      </c>
      <c r="Q137" s="12">
        <v>10</v>
      </c>
      <c r="R137" s="12" t="s">
        <v>3</v>
      </c>
      <c r="S137" s="12">
        <v>2</v>
      </c>
      <c r="T137" s="159" t="s">
        <v>55</v>
      </c>
      <c r="U137" s="12" t="s">
        <v>3</v>
      </c>
      <c r="V137" s="12" t="s">
        <v>3</v>
      </c>
      <c r="W137" s="12" t="s">
        <v>3</v>
      </c>
      <c r="X137" s="12" t="s">
        <v>3</v>
      </c>
      <c r="Y137" s="12">
        <v>2</v>
      </c>
      <c r="Z137" s="12" t="s">
        <v>3</v>
      </c>
      <c r="AA137" s="12" t="s">
        <v>3</v>
      </c>
      <c r="AB137" s="12" t="s">
        <v>3</v>
      </c>
      <c r="AC137" s="12" t="s">
        <v>3</v>
      </c>
      <c r="AD137" s="12">
        <v>2</v>
      </c>
      <c r="AE137" s="12">
        <v>3</v>
      </c>
      <c r="AF137" s="12" t="s">
        <v>3</v>
      </c>
      <c r="AG137" s="12">
        <v>2</v>
      </c>
      <c r="AH137" s="12">
        <v>2</v>
      </c>
      <c r="AI137" s="12" t="s">
        <v>3</v>
      </c>
      <c r="AJ137" s="12" t="s">
        <v>3</v>
      </c>
      <c r="AK137" s="12" t="s">
        <v>3</v>
      </c>
      <c r="AL137" s="159" t="s">
        <v>55</v>
      </c>
      <c r="AM137" s="12" t="s">
        <v>54</v>
      </c>
      <c r="AN137" s="12" t="s">
        <v>3</v>
      </c>
      <c r="AO137" s="12" t="s">
        <v>3</v>
      </c>
      <c r="AP137" s="12" t="s">
        <v>3</v>
      </c>
      <c r="AQ137" s="158" t="s">
        <v>1996</v>
      </c>
      <c r="AR137" s="158" t="s">
        <v>133</v>
      </c>
    </row>
    <row r="138" spans="1:44" ht="15">
      <c r="A138" s="9" t="s">
        <v>144</v>
      </c>
      <c r="B138" s="6" t="s">
        <v>1</v>
      </c>
      <c r="C138" s="6" t="s">
        <v>1192</v>
      </c>
      <c r="D138" s="6">
        <v>28</v>
      </c>
      <c r="E138" s="6">
        <v>24</v>
      </c>
      <c r="F138" s="6" t="s">
        <v>94</v>
      </c>
      <c r="G138" s="6" t="s">
        <v>1118</v>
      </c>
      <c r="H138" s="6" t="s">
        <v>15</v>
      </c>
      <c r="I138" s="6">
        <v>3648</v>
      </c>
      <c r="J138" s="6">
        <v>1024</v>
      </c>
      <c r="K138" s="6" t="s">
        <v>90</v>
      </c>
      <c r="L138" s="6" t="s">
        <v>95</v>
      </c>
      <c r="M138" s="6" t="s">
        <v>40</v>
      </c>
      <c r="N138" s="6" t="s">
        <v>3</v>
      </c>
      <c r="O138" s="6">
        <v>8</v>
      </c>
      <c r="P138" s="6" t="s">
        <v>3</v>
      </c>
      <c r="Q138" s="6" t="s">
        <v>3</v>
      </c>
      <c r="R138" s="6">
        <v>8</v>
      </c>
      <c r="S138" s="6">
        <v>2</v>
      </c>
      <c r="T138" s="156" t="s">
        <v>55</v>
      </c>
      <c r="U138" s="6" t="s">
        <v>3</v>
      </c>
      <c r="V138" s="6" t="s">
        <v>3</v>
      </c>
      <c r="W138" s="6" t="s">
        <v>3</v>
      </c>
      <c r="X138" s="6">
        <v>4</v>
      </c>
      <c r="Y138" s="6">
        <v>1</v>
      </c>
      <c r="Z138" s="6" t="s">
        <v>3</v>
      </c>
      <c r="AA138" s="6" t="s">
        <v>3</v>
      </c>
      <c r="AB138" s="6" t="s">
        <v>3</v>
      </c>
      <c r="AC138" s="6" t="s">
        <v>3</v>
      </c>
      <c r="AD138" s="6">
        <v>2</v>
      </c>
      <c r="AE138" s="6">
        <v>3</v>
      </c>
      <c r="AF138" s="6" t="s">
        <v>3</v>
      </c>
      <c r="AG138" s="6">
        <v>2</v>
      </c>
      <c r="AH138" s="6">
        <v>1</v>
      </c>
      <c r="AI138" s="6" t="s">
        <v>3</v>
      </c>
      <c r="AJ138" s="6" t="s">
        <v>3</v>
      </c>
      <c r="AK138" s="154" t="s">
        <v>55</v>
      </c>
      <c r="AL138" s="154" t="s">
        <v>55</v>
      </c>
      <c r="AM138" s="154" t="s">
        <v>55</v>
      </c>
      <c r="AN138" s="6" t="s">
        <v>3</v>
      </c>
      <c r="AO138" s="6" t="s">
        <v>3</v>
      </c>
      <c r="AP138" s="154" t="s">
        <v>55</v>
      </c>
      <c r="AQ138" s="9" t="s">
        <v>1996</v>
      </c>
      <c r="AR138" s="9" t="s">
        <v>141</v>
      </c>
    </row>
    <row r="139" spans="1:44" ht="15">
      <c r="A139" s="9" t="s">
        <v>145</v>
      </c>
      <c r="B139" s="6" t="s">
        <v>1</v>
      </c>
      <c r="C139" s="6" t="s">
        <v>1192</v>
      </c>
      <c r="D139" s="6">
        <v>28</v>
      </c>
      <c r="E139" s="6">
        <v>23</v>
      </c>
      <c r="F139" s="6" t="s">
        <v>94</v>
      </c>
      <c r="G139" s="6" t="s">
        <v>1118</v>
      </c>
      <c r="H139" s="6" t="s">
        <v>15</v>
      </c>
      <c r="I139" s="6">
        <v>3808</v>
      </c>
      <c r="J139" s="6" t="s">
        <v>3</v>
      </c>
      <c r="K139" s="6" t="s">
        <v>132</v>
      </c>
      <c r="L139" s="6" t="s">
        <v>58</v>
      </c>
      <c r="M139" s="6" t="s">
        <v>40</v>
      </c>
      <c r="N139" s="6" t="s">
        <v>3</v>
      </c>
      <c r="O139" s="6">
        <v>10</v>
      </c>
      <c r="P139" s="6" t="s">
        <v>3</v>
      </c>
      <c r="Q139" s="6" t="s">
        <v>3</v>
      </c>
      <c r="R139" s="6">
        <v>10</v>
      </c>
      <c r="S139" s="6">
        <v>3</v>
      </c>
      <c r="T139" s="156" t="s">
        <v>55</v>
      </c>
      <c r="U139" s="6" t="s">
        <v>3</v>
      </c>
      <c r="V139" s="6" t="s">
        <v>3</v>
      </c>
      <c r="W139" s="6" t="s">
        <v>3</v>
      </c>
      <c r="X139" s="6">
        <v>7</v>
      </c>
      <c r="Y139" s="6">
        <v>3</v>
      </c>
      <c r="Z139" s="6" t="s">
        <v>3</v>
      </c>
      <c r="AA139" s="6" t="s">
        <v>3</v>
      </c>
      <c r="AB139" s="6" t="s">
        <v>3</v>
      </c>
      <c r="AC139" s="6" t="s">
        <v>3</v>
      </c>
      <c r="AD139" s="6">
        <v>4</v>
      </c>
      <c r="AE139" s="6">
        <v>4</v>
      </c>
      <c r="AF139" s="6" t="s">
        <v>3</v>
      </c>
      <c r="AG139" s="6">
        <v>2</v>
      </c>
      <c r="AH139" s="6">
        <v>2</v>
      </c>
      <c r="AI139" s="6" t="s">
        <v>3</v>
      </c>
      <c r="AJ139" s="6" t="s">
        <v>3</v>
      </c>
      <c r="AK139" s="6" t="s">
        <v>3</v>
      </c>
      <c r="AL139" s="154" t="s">
        <v>55</v>
      </c>
      <c r="AM139" s="154" t="s">
        <v>55</v>
      </c>
      <c r="AN139" s="6" t="s">
        <v>3</v>
      </c>
      <c r="AO139" s="6" t="s">
        <v>3</v>
      </c>
      <c r="AP139" s="6" t="s">
        <v>3</v>
      </c>
      <c r="AQ139" s="9" t="s">
        <v>1996</v>
      </c>
      <c r="AR139" s="9" t="s">
        <v>146</v>
      </c>
    </row>
    <row r="140" spans="1:44" s="111" customFormat="1" ht="15">
      <c r="A140" s="158" t="s">
        <v>147</v>
      </c>
      <c r="B140" s="12" t="s">
        <v>1</v>
      </c>
      <c r="C140" s="12" t="s">
        <v>1130</v>
      </c>
      <c r="D140" s="12">
        <v>28</v>
      </c>
      <c r="E140" s="12">
        <v>22</v>
      </c>
      <c r="F140" s="12" t="s">
        <v>94</v>
      </c>
      <c r="G140" s="12" t="s">
        <v>1118</v>
      </c>
      <c r="H140" s="12" t="s">
        <v>15</v>
      </c>
      <c r="I140" s="12">
        <v>3800</v>
      </c>
      <c r="J140" s="12" t="s">
        <v>3</v>
      </c>
      <c r="K140" s="12" t="s">
        <v>132</v>
      </c>
      <c r="L140" s="12" t="s">
        <v>58</v>
      </c>
      <c r="M140" s="12" t="s">
        <v>40</v>
      </c>
      <c r="N140" s="12" t="s">
        <v>3</v>
      </c>
      <c r="O140" s="12">
        <v>10</v>
      </c>
      <c r="P140" s="12" t="s">
        <v>3</v>
      </c>
      <c r="Q140" s="12">
        <v>10</v>
      </c>
      <c r="R140" s="12" t="s">
        <v>3</v>
      </c>
      <c r="S140" s="12">
        <v>2</v>
      </c>
      <c r="T140" s="159" t="s">
        <v>55</v>
      </c>
      <c r="U140" s="12" t="s">
        <v>3</v>
      </c>
      <c r="V140" s="12" t="s">
        <v>3</v>
      </c>
      <c r="W140" s="12" t="s">
        <v>3</v>
      </c>
      <c r="X140" s="12" t="s">
        <v>3</v>
      </c>
      <c r="Y140" s="12">
        <v>2</v>
      </c>
      <c r="Z140" s="12" t="s">
        <v>3</v>
      </c>
      <c r="AA140" s="12" t="s">
        <v>3</v>
      </c>
      <c r="AB140" s="12" t="s">
        <v>3</v>
      </c>
      <c r="AC140" s="12" t="s">
        <v>3</v>
      </c>
      <c r="AD140" s="12">
        <v>2</v>
      </c>
      <c r="AE140" s="12">
        <v>3</v>
      </c>
      <c r="AF140" s="12" t="s">
        <v>3</v>
      </c>
      <c r="AG140" s="12">
        <v>2</v>
      </c>
      <c r="AH140" s="12">
        <v>2</v>
      </c>
      <c r="AI140" s="12" t="s">
        <v>3</v>
      </c>
      <c r="AJ140" s="159" t="s">
        <v>55</v>
      </c>
      <c r="AK140" s="12" t="s">
        <v>3</v>
      </c>
      <c r="AL140" s="159" t="s">
        <v>55</v>
      </c>
      <c r="AM140" s="12" t="s">
        <v>54</v>
      </c>
      <c r="AN140" s="12" t="s">
        <v>3</v>
      </c>
      <c r="AO140" s="12" t="s">
        <v>3</v>
      </c>
      <c r="AP140" s="12" t="s">
        <v>3</v>
      </c>
      <c r="AQ140" s="158" t="s">
        <v>1996</v>
      </c>
      <c r="AR140" s="158" t="s">
        <v>133</v>
      </c>
    </row>
    <row r="141" spans="1:44" ht="15">
      <c r="A141" s="9" t="s">
        <v>148</v>
      </c>
      <c r="B141" s="6" t="s">
        <v>1</v>
      </c>
      <c r="C141" s="6" t="s">
        <v>1192</v>
      </c>
      <c r="D141" s="6">
        <v>28</v>
      </c>
      <c r="E141" s="6">
        <v>22</v>
      </c>
      <c r="F141" s="6" t="s">
        <v>94</v>
      </c>
      <c r="G141" s="6" t="s">
        <v>1118</v>
      </c>
      <c r="H141" s="6" t="s">
        <v>15</v>
      </c>
      <c r="I141" s="6">
        <v>3808</v>
      </c>
      <c r="J141" s="6" t="s">
        <v>3</v>
      </c>
      <c r="K141" s="6" t="s">
        <v>132</v>
      </c>
      <c r="L141" s="6" t="s">
        <v>58</v>
      </c>
      <c r="M141" s="6" t="s">
        <v>40</v>
      </c>
      <c r="N141" s="6" t="s">
        <v>3</v>
      </c>
      <c r="O141" s="6">
        <v>10</v>
      </c>
      <c r="P141" s="6" t="s">
        <v>3</v>
      </c>
      <c r="Q141" s="6" t="s">
        <v>3</v>
      </c>
      <c r="R141" s="6">
        <v>10</v>
      </c>
      <c r="S141" s="6">
        <v>3</v>
      </c>
      <c r="T141" s="160" t="s">
        <v>55</v>
      </c>
      <c r="U141" s="6" t="s">
        <v>3</v>
      </c>
      <c r="V141" s="6" t="s">
        <v>3</v>
      </c>
      <c r="W141" s="6" t="s">
        <v>3</v>
      </c>
      <c r="X141" s="6">
        <v>7</v>
      </c>
      <c r="Y141" s="6">
        <v>3</v>
      </c>
      <c r="Z141" s="6" t="s">
        <v>3</v>
      </c>
      <c r="AA141" s="6" t="s">
        <v>3</v>
      </c>
      <c r="AB141" s="6" t="s">
        <v>3</v>
      </c>
      <c r="AC141" s="6" t="s">
        <v>3</v>
      </c>
      <c r="AD141" s="6">
        <v>4</v>
      </c>
      <c r="AE141" s="6">
        <v>4</v>
      </c>
      <c r="AF141" s="6" t="s">
        <v>3</v>
      </c>
      <c r="AG141" s="6">
        <v>2</v>
      </c>
      <c r="AH141" s="6">
        <v>2</v>
      </c>
      <c r="AI141" s="6" t="s">
        <v>3</v>
      </c>
      <c r="AJ141" s="154" t="s">
        <v>55</v>
      </c>
      <c r="AK141" s="6" t="s">
        <v>3</v>
      </c>
      <c r="AL141" s="154" t="s">
        <v>55</v>
      </c>
      <c r="AM141" s="154" t="s">
        <v>55</v>
      </c>
      <c r="AN141" s="6" t="s">
        <v>3</v>
      </c>
      <c r="AO141" s="6" t="s">
        <v>3</v>
      </c>
      <c r="AP141" s="6" t="s">
        <v>3</v>
      </c>
      <c r="AQ141" s="9" t="s">
        <v>1996</v>
      </c>
      <c r="AR141" s="9" t="s">
        <v>146</v>
      </c>
    </row>
    <row r="142" spans="1:44" ht="15">
      <c r="A142" s="9" t="s">
        <v>149</v>
      </c>
      <c r="B142" s="6" t="s">
        <v>1</v>
      </c>
      <c r="C142" s="6" t="s">
        <v>1192</v>
      </c>
      <c r="D142" s="6">
        <v>28</v>
      </c>
      <c r="E142" s="6">
        <v>23</v>
      </c>
      <c r="F142" s="6" t="s">
        <v>94</v>
      </c>
      <c r="G142" s="6" t="s">
        <v>1119</v>
      </c>
      <c r="H142" s="6" t="s">
        <v>15</v>
      </c>
      <c r="I142" s="6">
        <v>3808</v>
      </c>
      <c r="J142" s="6" t="s">
        <v>3</v>
      </c>
      <c r="K142" s="6" t="s">
        <v>132</v>
      </c>
      <c r="L142" s="6" t="s">
        <v>58</v>
      </c>
      <c r="M142" s="6" t="s">
        <v>40</v>
      </c>
      <c r="N142" s="6" t="s">
        <v>3</v>
      </c>
      <c r="O142" s="6">
        <v>10</v>
      </c>
      <c r="P142" s="6" t="s">
        <v>3</v>
      </c>
      <c r="Q142" s="6" t="s">
        <v>3</v>
      </c>
      <c r="R142" s="6">
        <v>10</v>
      </c>
      <c r="S142" s="6">
        <v>3</v>
      </c>
      <c r="T142" s="160" t="s">
        <v>55</v>
      </c>
      <c r="U142" s="6" t="s">
        <v>3</v>
      </c>
      <c r="V142" s="6" t="s">
        <v>3</v>
      </c>
      <c r="W142" s="6" t="s">
        <v>3</v>
      </c>
      <c r="X142" s="6">
        <v>7</v>
      </c>
      <c r="Y142" s="6">
        <v>3</v>
      </c>
      <c r="Z142" s="6" t="s">
        <v>3</v>
      </c>
      <c r="AA142" s="6" t="s">
        <v>3</v>
      </c>
      <c r="AB142" s="6" t="s">
        <v>3</v>
      </c>
      <c r="AC142" s="6" t="s">
        <v>3</v>
      </c>
      <c r="AD142" s="6">
        <v>4</v>
      </c>
      <c r="AE142" s="6">
        <v>4</v>
      </c>
      <c r="AF142" s="6" t="s">
        <v>3</v>
      </c>
      <c r="AG142" s="6">
        <v>2</v>
      </c>
      <c r="AH142" s="6">
        <v>2</v>
      </c>
      <c r="AI142" s="6" t="s">
        <v>3</v>
      </c>
      <c r="AJ142" s="6" t="s">
        <v>3</v>
      </c>
      <c r="AK142" s="6" t="s">
        <v>3</v>
      </c>
      <c r="AL142" s="154" t="s">
        <v>55</v>
      </c>
      <c r="AM142" s="154" t="s">
        <v>55</v>
      </c>
      <c r="AN142" s="6" t="s">
        <v>3</v>
      </c>
      <c r="AO142" s="6" t="s">
        <v>3</v>
      </c>
      <c r="AP142" s="6" t="s">
        <v>3</v>
      </c>
      <c r="AQ142" s="9" t="s">
        <v>1996</v>
      </c>
      <c r="AR142" s="9" t="s">
        <v>146</v>
      </c>
    </row>
    <row r="143" spans="1:44" ht="15">
      <c r="A143" s="9" t="s">
        <v>150</v>
      </c>
      <c r="B143" s="6" t="s">
        <v>1</v>
      </c>
      <c r="C143" s="6" t="s">
        <v>1192</v>
      </c>
      <c r="D143" s="6">
        <v>28</v>
      </c>
      <c r="E143" s="6">
        <v>22</v>
      </c>
      <c r="F143" s="6" t="s">
        <v>94</v>
      </c>
      <c r="G143" s="6" t="s">
        <v>1119</v>
      </c>
      <c r="H143" s="6" t="s">
        <v>15</v>
      </c>
      <c r="I143" s="6">
        <v>3808</v>
      </c>
      <c r="J143" s="6" t="s">
        <v>3</v>
      </c>
      <c r="K143" s="6" t="s">
        <v>132</v>
      </c>
      <c r="L143" s="6" t="s">
        <v>58</v>
      </c>
      <c r="M143" s="6" t="s">
        <v>40</v>
      </c>
      <c r="N143" s="6" t="s">
        <v>3</v>
      </c>
      <c r="O143" s="6">
        <v>10</v>
      </c>
      <c r="P143" s="6" t="s">
        <v>3</v>
      </c>
      <c r="Q143" s="6" t="s">
        <v>3</v>
      </c>
      <c r="R143" s="6">
        <v>10</v>
      </c>
      <c r="S143" s="6">
        <v>3</v>
      </c>
      <c r="T143" s="160" t="s">
        <v>55</v>
      </c>
      <c r="U143" s="6" t="s">
        <v>3</v>
      </c>
      <c r="V143" s="6" t="s">
        <v>3</v>
      </c>
      <c r="W143" s="6" t="s">
        <v>3</v>
      </c>
      <c r="X143" s="6">
        <v>7</v>
      </c>
      <c r="Y143" s="6">
        <v>3</v>
      </c>
      <c r="Z143" s="6" t="s">
        <v>3</v>
      </c>
      <c r="AA143" s="6" t="s">
        <v>3</v>
      </c>
      <c r="AB143" s="6" t="s">
        <v>3</v>
      </c>
      <c r="AC143" s="6" t="s">
        <v>3</v>
      </c>
      <c r="AD143" s="6">
        <v>4</v>
      </c>
      <c r="AE143" s="6">
        <v>4</v>
      </c>
      <c r="AF143" s="6" t="s">
        <v>3</v>
      </c>
      <c r="AG143" s="6">
        <v>2</v>
      </c>
      <c r="AH143" s="6">
        <v>2</v>
      </c>
      <c r="AI143" s="6" t="s">
        <v>3</v>
      </c>
      <c r="AJ143" s="154" t="s">
        <v>55</v>
      </c>
      <c r="AK143" s="6" t="s">
        <v>3</v>
      </c>
      <c r="AL143" s="154" t="s">
        <v>55</v>
      </c>
      <c r="AM143" s="154" t="s">
        <v>55</v>
      </c>
      <c r="AN143" s="6" t="s">
        <v>3</v>
      </c>
      <c r="AO143" s="6" t="s">
        <v>3</v>
      </c>
      <c r="AP143" s="6" t="s">
        <v>3</v>
      </c>
      <c r="AQ143" s="9" t="s">
        <v>1996</v>
      </c>
      <c r="AR143" s="9" t="s">
        <v>146</v>
      </c>
    </row>
    <row r="144" spans="1:44" s="157" customFormat="1" ht="15">
      <c r="A144" s="124" t="s">
        <v>151</v>
      </c>
      <c r="B144" s="114" t="s">
        <v>1</v>
      </c>
      <c r="C144" s="114" t="s">
        <v>1192</v>
      </c>
      <c r="D144" s="114">
        <v>40</v>
      </c>
      <c r="E144" s="114">
        <v>36</v>
      </c>
      <c r="F144" s="114" t="s">
        <v>24</v>
      </c>
      <c r="G144" s="114" t="s">
        <v>1117</v>
      </c>
      <c r="H144" s="114" t="s">
        <v>15</v>
      </c>
      <c r="I144" s="114" t="s">
        <v>1917</v>
      </c>
      <c r="J144" s="114">
        <v>256</v>
      </c>
      <c r="K144" s="114" t="s">
        <v>90</v>
      </c>
      <c r="L144" s="114" t="s">
        <v>34</v>
      </c>
      <c r="M144" s="114" t="s">
        <v>34</v>
      </c>
      <c r="N144" s="114" t="s">
        <v>3</v>
      </c>
      <c r="O144" s="114">
        <v>14</v>
      </c>
      <c r="P144" s="114" t="s">
        <v>3</v>
      </c>
      <c r="Q144" s="114" t="s">
        <v>3</v>
      </c>
      <c r="R144" s="114">
        <v>14</v>
      </c>
      <c r="S144" s="114">
        <v>4</v>
      </c>
      <c r="T144" s="114" t="s">
        <v>3</v>
      </c>
      <c r="U144" s="114">
        <v>3</v>
      </c>
      <c r="V144" s="114" t="s">
        <v>1832</v>
      </c>
      <c r="W144" s="114" t="s">
        <v>3</v>
      </c>
      <c r="X144" s="114">
        <v>3</v>
      </c>
      <c r="Y144" s="114" t="s">
        <v>3</v>
      </c>
      <c r="Z144" s="114" t="s">
        <v>1837</v>
      </c>
      <c r="AA144" s="114" t="s">
        <v>3</v>
      </c>
      <c r="AB144" s="114" t="s">
        <v>3</v>
      </c>
      <c r="AC144" s="114" t="s">
        <v>3</v>
      </c>
      <c r="AD144" s="114">
        <v>2</v>
      </c>
      <c r="AE144" s="114">
        <v>1</v>
      </c>
      <c r="AF144" s="114" t="s">
        <v>3</v>
      </c>
      <c r="AG144" s="114">
        <v>1</v>
      </c>
      <c r="AH144" s="114">
        <v>1</v>
      </c>
      <c r="AI144" s="114" t="s">
        <v>3</v>
      </c>
      <c r="AJ144" s="114" t="s">
        <v>3</v>
      </c>
      <c r="AK144" s="114" t="s">
        <v>3</v>
      </c>
      <c r="AL144" s="156" t="s">
        <v>55</v>
      </c>
      <c r="AM144" s="114" t="s">
        <v>54</v>
      </c>
      <c r="AN144" s="114" t="s">
        <v>3</v>
      </c>
      <c r="AO144" s="156" t="s">
        <v>55</v>
      </c>
      <c r="AP144" s="114" t="s">
        <v>3</v>
      </c>
      <c r="AQ144" s="124" t="s">
        <v>2038</v>
      </c>
      <c r="AR144" s="124"/>
    </row>
    <row r="145" spans="1:44" s="111" customFormat="1" ht="15">
      <c r="A145" s="158" t="s">
        <v>152</v>
      </c>
      <c r="B145" s="12" t="s">
        <v>1</v>
      </c>
      <c r="C145" s="12" t="s">
        <v>1130</v>
      </c>
      <c r="D145" s="12">
        <v>40</v>
      </c>
      <c r="E145" s="12">
        <v>32</v>
      </c>
      <c r="F145" s="12" t="s">
        <v>2</v>
      </c>
      <c r="G145" s="12" t="s">
        <v>1114</v>
      </c>
      <c r="H145" s="12" t="s">
        <v>3</v>
      </c>
      <c r="I145" s="12">
        <v>134</v>
      </c>
      <c r="J145" s="12" t="s">
        <v>3</v>
      </c>
      <c r="K145" s="12" t="s">
        <v>92</v>
      </c>
      <c r="L145" s="12" t="s">
        <v>25</v>
      </c>
      <c r="M145" s="12" t="s">
        <v>3</v>
      </c>
      <c r="N145" s="12" t="s">
        <v>3</v>
      </c>
      <c r="O145" s="12" t="s">
        <v>3</v>
      </c>
      <c r="P145" s="12" t="s">
        <v>3</v>
      </c>
      <c r="Q145" s="12" t="s">
        <v>3</v>
      </c>
      <c r="R145" s="12" t="s">
        <v>3</v>
      </c>
      <c r="S145" s="12" t="s">
        <v>3</v>
      </c>
      <c r="T145" s="12" t="s">
        <v>3</v>
      </c>
      <c r="U145" s="12" t="s">
        <v>3</v>
      </c>
      <c r="V145" s="12" t="s">
        <v>3</v>
      </c>
      <c r="W145" s="12" t="s">
        <v>3</v>
      </c>
      <c r="X145" s="12" t="s">
        <v>3</v>
      </c>
      <c r="Y145" s="12" t="s">
        <v>3</v>
      </c>
      <c r="Z145" s="12" t="s">
        <v>3</v>
      </c>
      <c r="AA145" s="12" t="s">
        <v>3</v>
      </c>
      <c r="AB145" s="12" t="s">
        <v>3</v>
      </c>
      <c r="AC145" s="12" t="s">
        <v>3</v>
      </c>
      <c r="AD145" s="12">
        <v>1</v>
      </c>
      <c r="AE145" s="12" t="s">
        <v>3</v>
      </c>
      <c r="AF145" s="12" t="s">
        <v>3</v>
      </c>
      <c r="AG145" s="12" t="s">
        <v>3</v>
      </c>
      <c r="AH145" s="12" t="s">
        <v>3</v>
      </c>
      <c r="AI145" s="12" t="s">
        <v>3</v>
      </c>
      <c r="AJ145" s="12" t="s">
        <v>3</v>
      </c>
      <c r="AK145" s="12" t="s">
        <v>3</v>
      </c>
      <c r="AL145" s="12" t="s">
        <v>3</v>
      </c>
      <c r="AM145" s="12" t="s">
        <v>3</v>
      </c>
      <c r="AN145" s="12" t="s">
        <v>3</v>
      </c>
      <c r="AO145" s="12" t="s">
        <v>3</v>
      </c>
      <c r="AP145" s="12" t="s">
        <v>3</v>
      </c>
      <c r="AQ145" s="158" t="s">
        <v>196</v>
      </c>
      <c r="AR145" s="158"/>
    </row>
    <row r="146" spans="1:44" ht="15">
      <c r="A146" s="9" t="s">
        <v>153</v>
      </c>
      <c r="B146" s="6" t="s">
        <v>1</v>
      </c>
      <c r="C146" s="6" t="s">
        <v>1192</v>
      </c>
      <c r="D146" s="6">
        <v>40</v>
      </c>
      <c r="E146" s="6">
        <v>36</v>
      </c>
      <c r="F146" s="6" t="s">
        <v>24</v>
      </c>
      <c r="G146" s="6" t="s">
        <v>1115</v>
      </c>
      <c r="H146" s="6" t="s">
        <v>15</v>
      </c>
      <c r="I146" s="6">
        <v>256</v>
      </c>
      <c r="J146" s="6" t="s">
        <v>3</v>
      </c>
      <c r="K146" s="6" t="s">
        <v>105</v>
      </c>
      <c r="L146" s="6" t="s">
        <v>25</v>
      </c>
      <c r="M146" s="6" t="s">
        <v>17</v>
      </c>
      <c r="N146" s="6">
        <v>116</v>
      </c>
      <c r="O146" s="6">
        <v>14</v>
      </c>
      <c r="P146" s="6" t="s">
        <v>3</v>
      </c>
      <c r="Q146" s="6">
        <v>14</v>
      </c>
      <c r="R146" s="6" t="s">
        <v>3</v>
      </c>
      <c r="S146" s="6" t="s">
        <v>3</v>
      </c>
      <c r="T146" s="6" t="s">
        <v>3</v>
      </c>
      <c r="U146" s="6" t="s">
        <v>3</v>
      </c>
      <c r="V146" s="6" t="s">
        <v>3</v>
      </c>
      <c r="W146" s="6" t="s">
        <v>3</v>
      </c>
      <c r="X146" s="6" t="s">
        <v>3</v>
      </c>
      <c r="Y146" s="6" t="s">
        <v>3</v>
      </c>
      <c r="Z146" s="6" t="s">
        <v>3</v>
      </c>
      <c r="AA146" s="6" t="s">
        <v>3</v>
      </c>
      <c r="AB146" s="6" t="s">
        <v>3</v>
      </c>
      <c r="AC146" s="6" t="s">
        <v>3</v>
      </c>
      <c r="AD146" s="6">
        <v>1</v>
      </c>
      <c r="AE146" s="6">
        <v>1</v>
      </c>
      <c r="AF146" s="6" t="s">
        <v>3</v>
      </c>
      <c r="AG146" s="6">
        <v>1</v>
      </c>
      <c r="AH146" s="6" t="s">
        <v>3</v>
      </c>
      <c r="AI146" s="6" t="s">
        <v>3</v>
      </c>
      <c r="AJ146" s="6" t="s">
        <v>3</v>
      </c>
      <c r="AK146" s="6" t="s">
        <v>3</v>
      </c>
      <c r="AL146" s="154" t="s">
        <v>55</v>
      </c>
      <c r="AM146" s="6" t="s">
        <v>54</v>
      </c>
      <c r="AN146" s="6" t="s">
        <v>3</v>
      </c>
      <c r="AO146" s="6" t="s">
        <v>3</v>
      </c>
      <c r="AP146" s="6" t="s">
        <v>3</v>
      </c>
      <c r="AQ146" s="9" t="s">
        <v>2030</v>
      </c>
      <c r="AR146" s="161" t="s">
        <v>1799</v>
      </c>
    </row>
    <row r="147" spans="1:44" ht="15">
      <c r="A147" s="9" t="s">
        <v>154</v>
      </c>
      <c r="B147" s="6" t="s">
        <v>1</v>
      </c>
      <c r="C147" s="6" t="s">
        <v>1192</v>
      </c>
      <c r="D147" s="6">
        <v>40</v>
      </c>
      <c r="E147" s="6">
        <v>36</v>
      </c>
      <c r="F147" s="6" t="s">
        <v>24</v>
      </c>
      <c r="G147" s="6" t="s">
        <v>1116</v>
      </c>
      <c r="H147" s="6" t="s">
        <v>15</v>
      </c>
      <c r="I147" s="6">
        <v>512</v>
      </c>
      <c r="J147" s="6" t="s">
        <v>3</v>
      </c>
      <c r="K147" s="6" t="s">
        <v>105</v>
      </c>
      <c r="L147" s="6" t="s">
        <v>25</v>
      </c>
      <c r="M147" s="6" t="s">
        <v>17</v>
      </c>
      <c r="N147" s="6">
        <v>116</v>
      </c>
      <c r="O147" s="6">
        <v>14</v>
      </c>
      <c r="P147" s="6" t="s">
        <v>3</v>
      </c>
      <c r="Q147" s="6">
        <v>14</v>
      </c>
      <c r="R147" s="6" t="s">
        <v>3</v>
      </c>
      <c r="S147" s="6" t="s">
        <v>3</v>
      </c>
      <c r="T147" s="6" t="s">
        <v>3</v>
      </c>
      <c r="U147" s="6" t="s">
        <v>3</v>
      </c>
      <c r="V147" s="6" t="s">
        <v>3</v>
      </c>
      <c r="W147" s="6" t="s">
        <v>3</v>
      </c>
      <c r="X147" s="6" t="s">
        <v>3</v>
      </c>
      <c r="Y147" s="6" t="s">
        <v>3</v>
      </c>
      <c r="Z147" s="6" t="s">
        <v>3</v>
      </c>
      <c r="AA147" s="6" t="s">
        <v>3</v>
      </c>
      <c r="AB147" s="6" t="s">
        <v>3</v>
      </c>
      <c r="AC147" s="6" t="s">
        <v>3</v>
      </c>
      <c r="AD147" s="6">
        <v>1</v>
      </c>
      <c r="AE147" s="6">
        <v>1</v>
      </c>
      <c r="AF147" s="6" t="s">
        <v>3</v>
      </c>
      <c r="AG147" s="6">
        <v>1</v>
      </c>
      <c r="AH147" s="6" t="s">
        <v>3</v>
      </c>
      <c r="AI147" s="6" t="s">
        <v>3</v>
      </c>
      <c r="AJ147" s="6" t="s">
        <v>3</v>
      </c>
      <c r="AK147" s="6" t="s">
        <v>3</v>
      </c>
      <c r="AL147" s="154" t="s">
        <v>55</v>
      </c>
      <c r="AM147" s="6" t="s">
        <v>54</v>
      </c>
      <c r="AN147" s="6" t="s">
        <v>3</v>
      </c>
      <c r="AO147" s="6" t="s">
        <v>3</v>
      </c>
      <c r="AP147" s="6" t="s">
        <v>3</v>
      </c>
      <c r="AQ147" s="9" t="s">
        <v>2030</v>
      </c>
      <c r="AR147" s="161" t="s">
        <v>1799</v>
      </c>
    </row>
    <row r="148" spans="1:44" ht="15">
      <c r="A148" s="9" t="s">
        <v>155</v>
      </c>
      <c r="B148" s="6" t="s">
        <v>1</v>
      </c>
      <c r="C148" s="6" t="s">
        <v>1192</v>
      </c>
      <c r="D148" s="6">
        <v>40</v>
      </c>
      <c r="E148" s="6">
        <v>36</v>
      </c>
      <c r="F148" s="6" t="s">
        <v>24</v>
      </c>
      <c r="G148" s="6" t="s">
        <v>1116</v>
      </c>
      <c r="H148" s="6" t="s">
        <v>15</v>
      </c>
      <c r="I148" s="6">
        <v>512</v>
      </c>
      <c r="J148" s="6" t="s">
        <v>1731</v>
      </c>
      <c r="K148" s="6" t="s">
        <v>90</v>
      </c>
      <c r="L148" s="6" t="s">
        <v>25</v>
      </c>
      <c r="M148" s="6" t="s">
        <v>17</v>
      </c>
      <c r="N148" s="6" t="s">
        <v>3</v>
      </c>
      <c r="O148" s="6">
        <v>28</v>
      </c>
      <c r="P148" s="6" t="s">
        <v>3</v>
      </c>
      <c r="Q148" s="6">
        <v>28</v>
      </c>
      <c r="R148" s="6" t="s">
        <v>3</v>
      </c>
      <c r="S148" s="6" t="s">
        <v>3</v>
      </c>
      <c r="T148" s="6" t="s">
        <v>3</v>
      </c>
      <c r="U148" s="6" t="s">
        <v>3</v>
      </c>
      <c r="V148" s="6" t="s">
        <v>3</v>
      </c>
      <c r="W148" s="6" t="s">
        <v>3</v>
      </c>
      <c r="X148" s="6">
        <v>2</v>
      </c>
      <c r="Y148" s="6" t="s">
        <v>3</v>
      </c>
      <c r="Z148" s="6" t="s">
        <v>3</v>
      </c>
      <c r="AA148" s="6" t="s">
        <v>3</v>
      </c>
      <c r="AB148" s="6" t="s">
        <v>3</v>
      </c>
      <c r="AC148" s="6" t="s">
        <v>3</v>
      </c>
      <c r="AD148" s="6">
        <v>2</v>
      </c>
      <c r="AE148" s="6">
        <v>1</v>
      </c>
      <c r="AF148" s="6" t="s">
        <v>3</v>
      </c>
      <c r="AG148" s="6">
        <v>1</v>
      </c>
      <c r="AH148" s="6">
        <v>1</v>
      </c>
      <c r="AI148" s="6" t="s">
        <v>3</v>
      </c>
      <c r="AJ148" s="6" t="s">
        <v>3</v>
      </c>
      <c r="AK148" s="6" t="s">
        <v>3</v>
      </c>
      <c r="AL148" s="154" t="s">
        <v>55</v>
      </c>
      <c r="AM148" s="6" t="s">
        <v>54</v>
      </c>
      <c r="AN148" s="6" t="s">
        <v>3</v>
      </c>
      <c r="AO148" s="154" t="s">
        <v>55</v>
      </c>
      <c r="AP148" s="6" t="s">
        <v>3</v>
      </c>
      <c r="AQ148" s="9" t="s">
        <v>2030</v>
      </c>
      <c r="AR148" s="155" t="s">
        <v>1799</v>
      </c>
    </row>
    <row r="149" spans="1:44" s="114" customFormat="1" ht="15">
      <c r="A149" s="124" t="s">
        <v>1526</v>
      </c>
      <c r="B149" s="114" t="s">
        <v>1</v>
      </c>
      <c r="C149" s="114" t="s">
        <v>1192</v>
      </c>
      <c r="D149" s="114">
        <v>40</v>
      </c>
      <c r="E149" s="114">
        <v>36</v>
      </c>
      <c r="F149" s="114" t="s">
        <v>24</v>
      </c>
      <c r="G149" s="114" t="s">
        <v>1116</v>
      </c>
      <c r="H149" s="114" t="s">
        <v>15</v>
      </c>
      <c r="I149" s="114" t="s">
        <v>1916</v>
      </c>
      <c r="J149" s="114" t="s">
        <v>1731</v>
      </c>
      <c r="K149" s="114" t="s">
        <v>16</v>
      </c>
      <c r="L149" s="114" t="s">
        <v>34</v>
      </c>
      <c r="M149" s="114" t="s">
        <v>17</v>
      </c>
      <c r="N149" s="114" t="s">
        <v>3</v>
      </c>
      <c r="O149" s="114">
        <v>28</v>
      </c>
      <c r="P149" s="114" t="s">
        <v>3</v>
      </c>
      <c r="Q149" s="114">
        <v>28</v>
      </c>
      <c r="R149" s="114" t="s">
        <v>3</v>
      </c>
      <c r="S149" s="114">
        <v>2</v>
      </c>
      <c r="T149" s="114" t="s">
        <v>3</v>
      </c>
      <c r="U149" s="114">
        <v>2</v>
      </c>
      <c r="V149" s="114" t="s">
        <v>1833</v>
      </c>
      <c r="W149" s="114" t="s">
        <v>1513</v>
      </c>
      <c r="X149" s="114">
        <v>2</v>
      </c>
      <c r="Y149" s="114" t="s">
        <v>3</v>
      </c>
      <c r="Z149" s="6" t="s">
        <v>3</v>
      </c>
      <c r="AA149" s="114" t="s">
        <v>1126</v>
      </c>
      <c r="AB149" s="114" t="s">
        <v>1123</v>
      </c>
      <c r="AC149" s="114">
        <v>4</v>
      </c>
      <c r="AD149" s="114">
        <v>4</v>
      </c>
      <c r="AE149" s="114">
        <v>1</v>
      </c>
      <c r="AF149" s="114" t="s">
        <v>3</v>
      </c>
      <c r="AG149" s="114">
        <v>1</v>
      </c>
      <c r="AH149" s="114">
        <v>1</v>
      </c>
      <c r="AI149" s="114" t="s">
        <v>3</v>
      </c>
      <c r="AJ149" s="114" t="s">
        <v>3</v>
      </c>
      <c r="AK149" s="114" t="s">
        <v>3</v>
      </c>
      <c r="AL149" s="156" t="s">
        <v>55</v>
      </c>
      <c r="AM149" s="114" t="s">
        <v>54</v>
      </c>
      <c r="AN149" s="114" t="s">
        <v>3</v>
      </c>
      <c r="AO149" s="156" t="s">
        <v>55</v>
      </c>
      <c r="AP149" s="6" t="s">
        <v>3</v>
      </c>
      <c r="AQ149" s="124" t="s">
        <v>2030</v>
      </c>
      <c r="AR149" s="155" t="s">
        <v>1799</v>
      </c>
    </row>
    <row r="150" spans="1:44" ht="15">
      <c r="A150" s="9" t="s">
        <v>156</v>
      </c>
      <c r="B150" s="6" t="s">
        <v>1</v>
      </c>
      <c r="C150" s="6" t="s">
        <v>1192</v>
      </c>
      <c r="D150" s="6">
        <v>40</v>
      </c>
      <c r="E150" s="6">
        <v>36</v>
      </c>
      <c r="F150" s="6" t="s">
        <v>24</v>
      </c>
      <c r="G150" s="6" t="s">
        <v>1117</v>
      </c>
      <c r="H150" s="6" t="s">
        <v>15</v>
      </c>
      <c r="I150" s="6">
        <v>1024</v>
      </c>
      <c r="J150" s="6" t="s">
        <v>1731</v>
      </c>
      <c r="K150" s="6" t="s">
        <v>90</v>
      </c>
      <c r="L150" s="6" t="s">
        <v>25</v>
      </c>
      <c r="M150" s="6" t="s">
        <v>17</v>
      </c>
      <c r="N150" s="6" t="s">
        <v>3</v>
      </c>
      <c r="O150" s="6">
        <v>28</v>
      </c>
      <c r="P150" s="6" t="s">
        <v>3</v>
      </c>
      <c r="Q150" s="6">
        <v>28</v>
      </c>
      <c r="R150" s="6" t="s">
        <v>3</v>
      </c>
      <c r="S150" s="6" t="s">
        <v>3</v>
      </c>
      <c r="T150" s="6" t="s">
        <v>3</v>
      </c>
      <c r="U150" s="6" t="s">
        <v>3</v>
      </c>
      <c r="V150" s="6" t="s">
        <v>3</v>
      </c>
      <c r="W150" s="6" t="s">
        <v>3</v>
      </c>
      <c r="X150" s="6">
        <v>2</v>
      </c>
      <c r="Y150" s="6" t="s">
        <v>3</v>
      </c>
      <c r="Z150" s="6" t="s">
        <v>3</v>
      </c>
      <c r="AA150" s="6" t="s">
        <v>3</v>
      </c>
      <c r="AB150" s="6" t="s">
        <v>3</v>
      </c>
      <c r="AC150" s="6" t="s">
        <v>3</v>
      </c>
      <c r="AD150" s="6">
        <v>2</v>
      </c>
      <c r="AE150" s="6">
        <v>1</v>
      </c>
      <c r="AF150" s="6" t="s">
        <v>3</v>
      </c>
      <c r="AG150" s="6">
        <v>1</v>
      </c>
      <c r="AH150" s="6">
        <v>1</v>
      </c>
      <c r="AI150" s="6" t="s">
        <v>3</v>
      </c>
      <c r="AJ150" s="6" t="s">
        <v>3</v>
      </c>
      <c r="AK150" s="6" t="s">
        <v>3</v>
      </c>
      <c r="AL150" s="154" t="s">
        <v>55</v>
      </c>
      <c r="AM150" s="6" t="s">
        <v>54</v>
      </c>
      <c r="AN150" s="6" t="s">
        <v>3</v>
      </c>
      <c r="AO150" s="154" t="s">
        <v>55</v>
      </c>
      <c r="AP150" s="6" t="s">
        <v>3</v>
      </c>
      <c r="AQ150" s="9" t="s">
        <v>2030</v>
      </c>
      <c r="AR150" s="155" t="s">
        <v>1799</v>
      </c>
    </row>
    <row r="151" spans="1:44" ht="15">
      <c r="A151" s="9" t="s">
        <v>157</v>
      </c>
      <c r="B151" s="6" t="s">
        <v>1</v>
      </c>
      <c r="C151" s="6" t="s">
        <v>1192</v>
      </c>
      <c r="D151" s="6">
        <v>40</v>
      </c>
      <c r="E151" s="6">
        <v>36</v>
      </c>
      <c r="F151" s="6" t="s">
        <v>14</v>
      </c>
      <c r="G151" s="6" t="s">
        <v>1115</v>
      </c>
      <c r="H151" s="6" t="s">
        <v>15</v>
      </c>
      <c r="I151" s="6">
        <v>192</v>
      </c>
      <c r="J151" s="6" t="s">
        <v>3</v>
      </c>
      <c r="K151" s="6" t="s">
        <v>90</v>
      </c>
      <c r="L151" s="6" t="s">
        <v>25</v>
      </c>
      <c r="M151" s="6" t="s">
        <v>17</v>
      </c>
      <c r="N151" s="6" t="s">
        <v>3</v>
      </c>
      <c r="O151" s="6">
        <v>16</v>
      </c>
      <c r="P151" s="6">
        <v>14</v>
      </c>
      <c r="Q151" s="6" t="s">
        <v>3</v>
      </c>
      <c r="R151" s="6" t="s">
        <v>3</v>
      </c>
      <c r="S151" s="6" t="s">
        <v>3</v>
      </c>
      <c r="T151" s="6" t="s">
        <v>3</v>
      </c>
      <c r="U151" s="6" t="s">
        <v>3</v>
      </c>
      <c r="V151" s="6" t="s">
        <v>3</v>
      </c>
      <c r="W151" s="6" t="s">
        <v>3</v>
      </c>
      <c r="X151" s="6">
        <v>2</v>
      </c>
      <c r="Y151" s="6" t="s">
        <v>3</v>
      </c>
      <c r="Z151" s="6" t="s">
        <v>3</v>
      </c>
      <c r="AA151" s="6" t="s">
        <v>3</v>
      </c>
      <c r="AB151" s="6" t="s">
        <v>3</v>
      </c>
      <c r="AC151" s="6" t="s">
        <v>3</v>
      </c>
      <c r="AD151" s="6">
        <v>2</v>
      </c>
      <c r="AE151" s="6">
        <v>1</v>
      </c>
      <c r="AF151" s="6">
        <v>1</v>
      </c>
      <c r="AG151" s="6" t="s">
        <v>3</v>
      </c>
      <c r="AH151" s="6">
        <v>1</v>
      </c>
      <c r="AI151" s="6" t="s">
        <v>3</v>
      </c>
      <c r="AJ151" s="6" t="s">
        <v>3</v>
      </c>
      <c r="AK151" s="6" t="s">
        <v>3</v>
      </c>
      <c r="AL151" s="154" t="s">
        <v>55</v>
      </c>
      <c r="AM151" s="6" t="s">
        <v>54</v>
      </c>
      <c r="AN151" s="6" t="s">
        <v>3</v>
      </c>
      <c r="AO151" s="154" t="s">
        <v>55</v>
      </c>
      <c r="AP151" s="6" t="s">
        <v>3</v>
      </c>
      <c r="AQ151" s="9" t="s">
        <v>2031</v>
      </c>
      <c r="AR151" s="155" t="s">
        <v>1799</v>
      </c>
    </row>
    <row r="152" spans="1:44" ht="15">
      <c r="A152" s="9" t="s">
        <v>1914</v>
      </c>
      <c r="B152" s="6" t="s">
        <v>1</v>
      </c>
      <c r="C152" s="6" t="s">
        <v>1192</v>
      </c>
      <c r="D152" s="6">
        <v>40</v>
      </c>
      <c r="E152" s="6">
        <v>36</v>
      </c>
      <c r="F152" s="6" t="s">
        <v>24</v>
      </c>
      <c r="G152" s="6" t="s">
        <v>1117</v>
      </c>
      <c r="H152" s="6" t="s">
        <v>15</v>
      </c>
      <c r="I152" s="6" t="s">
        <v>1917</v>
      </c>
      <c r="J152" s="6" t="s">
        <v>1731</v>
      </c>
      <c r="K152" s="6" t="s">
        <v>90</v>
      </c>
      <c r="L152" s="114" t="s">
        <v>34</v>
      </c>
      <c r="M152" s="6" t="s">
        <v>17</v>
      </c>
      <c r="N152" s="6" t="s">
        <v>3</v>
      </c>
      <c r="O152" s="6" t="s">
        <v>1915</v>
      </c>
      <c r="P152" s="6" t="s">
        <v>3</v>
      </c>
      <c r="Q152" s="6" t="s">
        <v>1915</v>
      </c>
      <c r="R152" s="6" t="s">
        <v>3</v>
      </c>
      <c r="S152" s="6" t="s">
        <v>1124</v>
      </c>
      <c r="T152" s="6" t="s">
        <v>3</v>
      </c>
      <c r="U152" s="6" t="s">
        <v>1124</v>
      </c>
      <c r="V152" s="114" t="s">
        <v>1833</v>
      </c>
      <c r="W152" s="114" t="s">
        <v>1513</v>
      </c>
      <c r="X152" s="6">
        <v>2</v>
      </c>
      <c r="Y152" s="6" t="s">
        <v>3</v>
      </c>
      <c r="Z152" s="6" t="s">
        <v>3</v>
      </c>
      <c r="AA152" s="114" t="s">
        <v>1126</v>
      </c>
      <c r="AB152" s="6" t="s">
        <v>1123</v>
      </c>
      <c r="AC152" s="6" t="s">
        <v>1837</v>
      </c>
      <c r="AD152" s="6" t="s">
        <v>1837</v>
      </c>
      <c r="AE152" s="6" t="s">
        <v>1123</v>
      </c>
      <c r="AF152" s="6" t="s">
        <v>3</v>
      </c>
      <c r="AG152" s="6" t="s">
        <v>1123</v>
      </c>
      <c r="AH152" s="6">
        <v>1</v>
      </c>
      <c r="AI152" s="6" t="s">
        <v>3</v>
      </c>
      <c r="AJ152" s="6" t="s">
        <v>3</v>
      </c>
      <c r="AK152" s="6" t="s">
        <v>3</v>
      </c>
      <c r="AL152" s="154" t="s">
        <v>55</v>
      </c>
      <c r="AM152" s="6" t="s">
        <v>54</v>
      </c>
      <c r="AN152" s="6" t="s">
        <v>3</v>
      </c>
      <c r="AO152" s="154" t="s">
        <v>55</v>
      </c>
      <c r="AP152" s="6" t="s">
        <v>3</v>
      </c>
      <c r="AQ152" s="9" t="s">
        <v>2031</v>
      </c>
      <c r="AR152" s="155" t="s">
        <v>1799</v>
      </c>
    </row>
    <row r="153" spans="1:44" ht="15">
      <c r="A153" s="9" t="s">
        <v>158</v>
      </c>
      <c r="B153" s="6" t="s">
        <v>1</v>
      </c>
      <c r="C153" s="6" t="s">
        <v>1192</v>
      </c>
      <c r="D153" s="6">
        <v>40</v>
      </c>
      <c r="E153" s="6">
        <v>36</v>
      </c>
      <c r="F153" s="6" t="s">
        <v>24</v>
      </c>
      <c r="G153" s="6" t="s">
        <v>1115</v>
      </c>
      <c r="H153" s="6" t="s">
        <v>15</v>
      </c>
      <c r="I153" s="6">
        <v>256</v>
      </c>
      <c r="J153" s="6">
        <v>256</v>
      </c>
      <c r="K153" s="6" t="s">
        <v>90</v>
      </c>
      <c r="L153" s="6" t="s">
        <v>34</v>
      </c>
      <c r="M153" s="6" t="s">
        <v>35</v>
      </c>
      <c r="N153" s="6">
        <v>96</v>
      </c>
      <c r="O153" s="6">
        <v>16</v>
      </c>
      <c r="P153" s="6" t="s">
        <v>3</v>
      </c>
      <c r="Q153" s="6">
        <v>14</v>
      </c>
      <c r="R153" s="6" t="s">
        <v>3</v>
      </c>
      <c r="S153" s="6">
        <v>2</v>
      </c>
      <c r="T153" s="6" t="s">
        <v>3</v>
      </c>
      <c r="U153" s="6" t="s">
        <v>3</v>
      </c>
      <c r="V153" s="6" t="s">
        <v>3</v>
      </c>
      <c r="W153" s="6" t="s">
        <v>3</v>
      </c>
      <c r="X153" s="6">
        <v>2</v>
      </c>
      <c r="Y153" s="6">
        <v>3</v>
      </c>
      <c r="Z153" s="6" t="s">
        <v>3</v>
      </c>
      <c r="AA153" s="6" t="s">
        <v>3</v>
      </c>
      <c r="AB153" s="6" t="s">
        <v>3</v>
      </c>
      <c r="AC153" s="6" t="s">
        <v>3</v>
      </c>
      <c r="AD153" s="6">
        <v>4</v>
      </c>
      <c r="AE153" s="6">
        <v>1</v>
      </c>
      <c r="AF153" s="6" t="s">
        <v>3</v>
      </c>
      <c r="AG153" s="6">
        <v>1</v>
      </c>
      <c r="AH153" s="6">
        <v>1</v>
      </c>
      <c r="AI153" s="6" t="s">
        <v>3</v>
      </c>
      <c r="AJ153" s="6" t="s">
        <v>3</v>
      </c>
      <c r="AK153" s="6" t="s">
        <v>3</v>
      </c>
      <c r="AL153" s="154" t="s">
        <v>55</v>
      </c>
      <c r="AM153" s="6" t="s">
        <v>54</v>
      </c>
      <c r="AN153" s="154" t="s">
        <v>55</v>
      </c>
      <c r="AO153" s="154" t="s">
        <v>55</v>
      </c>
      <c r="AP153" s="6" t="s">
        <v>3</v>
      </c>
      <c r="AQ153" s="9" t="s">
        <v>2031</v>
      </c>
      <c r="AR153" s="155" t="s">
        <v>1799</v>
      </c>
    </row>
    <row r="154" spans="1:44" ht="15">
      <c r="A154" s="9" t="s">
        <v>159</v>
      </c>
      <c r="B154" s="6" t="s">
        <v>1</v>
      </c>
      <c r="C154" s="6" t="s">
        <v>1192</v>
      </c>
      <c r="D154" s="6">
        <v>40</v>
      </c>
      <c r="E154" s="6">
        <v>36</v>
      </c>
      <c r="F154" s="6" t="s">
        <v>94</v>
      </c>
      <c r="G154" s="6" t="s">
        <v>1115</v>
      </c>
      <c r="H154" s="6" t="s">
        <v>15</v>
      </c>
      <c r="I154" s="6">
        <v>512</v>
      </c>
      <c r="J154" s="6">
        <v>256</v>
      </c>
      <c r="K154" s="6" t="s">
        <v>105</v>
      </c>
      <c r="L154" s="6" t="s">
        <v>95</v>
      </c>
      <c r="M154" s="6" t="s">
        <v>119</v>
      </c>
      <c r="N154" s="6" t="s">
        <v>3</v>
      </c>
      <c r="O154" s="6">
        <v>14</v>
      </c>
      <c r="P154" s="6" t="s">
        <v>3</v>
      </c>
      <c r="Q154" s="6">
        <v>14</v>
      </c>
      <c r="R154" s="6" t="s">
        <v>3</v>
      </c>
      <c r="S154" s="6">
        <v>2</v>
      </c>
      <c r="T154" s="6" t="s">
        <v>3</v>
      </c>
      <c r="U154" s="6" t="s">
        <v>3</v>
      </c>
      <c r="V154" s="6" t="s">
        <v>3</v>
      </c>
      <c r="W154" s="6" t="s">
        <v>3</v>
      </c>
      <c r="X154" s="6">
        <v>1</v>
      </c>
      <c r="Y154" s="6">
        <v>1</v>
      </c>
      <c r="Z154" s="6" t="s">
        <v>3</v>
      </c>
      <c r="AA154" s="6" t="s">
        <v>3</v>
      </c>
      <c r="AB154" s="6" t="s">
        <v>3</v>
      </c>
      <c r="AC154" s="6" t="s">
        <v>3</v>
      </c>
      <c r="AD154" s="6">
        <v>1</v>
      </c>
      <c r="AE154" s="6">
        <v>3</v>
      </c>
      <c r="AF154" s="6" t="s">
        <v>3</v>
      </c>
      <c r="AG154" s="6">
        <v>1</v>
      </c>
      <c r="AH154" s="6">
        <v>1</v>
      </c>
      <c r="AI154" s="6" t="s">
        <v>3</v>
      </c>
      <c r="AJ154" s="6" t="s">
        <v>3</v>
      </c>
      <c r="AK154" s="6" t="s">
        <v>3</v>
      </c>
      <c r="AL154" s="154" t="s">
        <v>55</v>
      </c>
      <c r="AM154" s="154" t="s">
        <v>55</v>
      </c>
      <c r="AN154" s="6" t="s">
        <v>3</v>
      </c>
      <c r="AO154" s="6" t="s">
        <v>3</v>
      </c>
      <c r="AP154" s="6" t="s">
        <v>3</v>
      </c>
      <c r="AQ154" s="9" t="s">
        <v>2031</v>
      </c>
      <c r="AR154" s="9"/>
    </row>
    <row r="155" spans="1:44" ht="15">
      <c r="A155" s="9" t="s">
        <v>160</v>
      </c>
      <c r="B155" s="6" t="s">
        <v>1</v>
      </c>
      <c r="C155" s="6" t="s">
        <v>1192</v>
      </c>
      <c r="D155" s="6">
        <v>40</v>
      </c>
      <c r="E155" s="6">
        <v>36</v>
      </c>
      <c r="F155" s="6" t="s">
        <v>14</v>
      </c>
      <c r="G155" s="6" t="s">
        <v>1116</v>
      </c>
      <c r="H155" s="6" t="s">
        <v>15</v>
      </c>
      <c r="I155" s="6">
        <v>368</v>
      </c>
      <c r="J155" s="6" t="s">
        <v>3</v>
      </c>
      <c r="K155" s="6" t="s">
        <v>90</v>
      </c>
      <c r="L155" s="6" t="s">
        <v>25</v>
      </c>
      <c r="M155" s="6" t="s">
        <v>17</v>
      </c>
      <c r="N155" s="6" t="s">
        <v>3</v>
      </c>
      <c r="O155" s="6">
        <v>16</v>
      </c>
      <c r="P155" s="6">
        <v>14</v>
      </c>
      <c r="Q155" s="6" t="s">
        <v>3</v>
      </c>
      <c r="R155" s="6" t="s">
        <v>3</v>
      </c>
      <c r="S155" s="6" t="s">
        <v>3</v>
      </c>
      <c r="T155" s="6" t="s">
        <v>3</v>
      </c>
      <c r="U155" s="6" t="s">
        <v>3</v>
      </c>
      <c r="V155" s="6" t="s">
        <v>3</v>
      </c>
      <c r="W155" s="6" t="s">
        <v>3</v>
      </c>
      <c r="X155" s="6">
        <v>2</v>
      </c>
      <c r="Y155" s="6" t="s">
        <v>3</v>
      </c>
      <c r="Z155" s="6" t="s">
        <v>3</v>
      </c>
      <c r="AA155" s="6" t="s">
        <v>3</v>
      </c>
      <c r="AB155" s="6" t="s">
        <v>3</v>
      </c>
      <c r="AC155" s="6" t="s">
        <v>3</v>
      </c>
      <c r="AD155" s="6">
        <v>2</v>
      </c>
      <c r="AE155" s="6">
        <v>1</v>
      </c>
      <c r="AF155" s="6">
        <v>1</v>
      </c>
      <c r="AG155" s="6" t="s">
        <v>3</v>
      </c>
      <c r="AH155" s="6">
        <v>1</v>
      </c>
      <c r="AI155" s="6" t="s">
        <v>3</v>
      </c>
      <c r="AJ155" s="6" t="s">
        <v>3</v>
      </c>
      <c r="AK155" s="6" t="s">
        <v>3</v>
      </c>
      <c r="AL155" s="154" t="s">
        <v>55</v>
      </c>
      <c r="AM155" s="6" t="s">
        <v>54</v>
      </c>
      <c r="AN155" s="6" t="s">
        <v>3</v>
      </c>
      <c r="AO155" s="154" t="s">
        <v>55</v>
      </c>
      <c r="AP155" s="6" t="s">
        <v>3</v>
      </c>
      <c r="AQ155" s="9" t="s">
        <v>2031</v>
      </c>
      <c r="AR155" s="155" t="s">
        <v>1799</v>
      </c>
    </row>
    <row r="156" spans="1:44" s="157" customFormat="1" ht="15">
      <c r="A156" s="124" t="s">
        <v>161</v>
      </c>
      <c r="B156" s="114" t="s">
        <v>1</v>
      </c>
      <c r="C156" s="114" t="s">
        <v>1192</v>
      </c>
      <c r="D156" s="114">
        <v>40</v>
      </c>
      <c r="E156" s="114">
        <v>36</v>
      </c>
      <c r="F156" s="114" t="s">
        <v>24</v>
      </c>
      <c r="G156" s="114" t="s">
        <v>1115</v>
      </c>
      <c r="H156" s="114" t="s">
        <v>15</v>
      </c>
      <c r="I156" s="114">
        <v>512</v>
      </c>
      <c r="J156" s="114">
        <v>256</v>
      </c>
      <c r="K156" s="114" t="s">
        <v>90</v>
      </c>
      <c r="L156" s="114" t="s">
        <v>34</v>
      </c>
      <c r="M156" s="114" t="s">
        <v>34</v>
      </c>
      <c r="N156" s="114" t="s">
        <v>3</v>
      </c>
      <c r="O156" s="114">
        <v>14</v>
      </c>
      <c r="P156" s="114" t="s">
        <v>3</v>
      </c>
      <c r="Q156" s="114" t="s">
        <v>3</v>
      </c>
      <c r="R156" s="114">
        <v>14</v>
      </c>
      <c r="S156" s="114">
        <v>4</v>
      </c>
      <c r="T156" s="114" t="s">
        <v>3</v>
      </c>
      <c r="U156" s="114">
        <v>3</v>
      </c>
      <c r="V156" s="114" t="s">
        <v>1831</v>
      </c>
      <c r="W156" s="114" t="s">
        <v>3</v>
      </c>
      <c r="X156" s="114">
        <v>3</v>
      </c>
      <c r="Y156" s="114" t="s">
        <v>3</v>
      </c>
      <c r="Z156" s="114" t="s">
        <v>1125</v>
      </c>
      <c r="AA156" s="114" t="s">
        <v>3</v>
      </c>
      <c r="AB156" s="114" t="s">
        <v>3</v>
      </c>
      <c r="AC156" s="114" t="s">
        <v>3</v>
      </c>
      <c r="AD156" s="114">
        <v>2</v>
      </c>
      <c r="AE156" s="114">
        <v>1</v>
      </c>
      <c r="AF156" s="114" t="s">
        <v>3</v>
      </c>
      <c r="AG156" s="114">
        <v>1</v>
      </c>
      <c r="AH156" s="114">
        <v>1</v>
      </c>
      <c r="AI156" s="114" t="s">
        <v>3</v>
      </c>
      <c r="AJ156" s="114" t="s">
        <v>3</v>
      </c>
      <c r="AK156" s="114" t="s">
        <v>3</v>
      </c>
      <c r="AL156" s="156" t="s">
        <v>55</v>
      </c>
      <c r="AM156" s="114" t="s">
        <v>54</v>
      </c>
      <c r="AN156" s="114" t="s">
        <v>3</v>
      </c>
      <c r="AO156" s="156" t="s">
        <v>55</v>
      </c>
      <c r="AP156" s="114" t="s">
        <v>3</v>
      </c>
      <c r="AQ156" s="124" t="s">
        <v>2031</v>
      </c>
      <c r="AR156" s="124"/>
    </row>
    <row r="157" spans="1:44" ht="15">
      <c r="A157" s="9" t="s">
        <v>162</v>
      </c>
      <c r="B157" s="6" t="s">
        <v>1</v>
      </c>
      <c r="C157" s="6" t="s">
        <v>1192</v>
      </c>
      <c r="D157" s="6">
        <v>40</v>
      </c>
      <c r="E157" s="6">
        <v>36</v>
      </c>
      <c r="F157" s="6" t="s">
        <v>24</v>
      </c>
      <c r="G157" s="6" t="s">
        <v>1116</v>
      </c>
      <c r="H157" s="6" t="s">
        <v>15</v>
      </c>
      <c r="I157" s="6">
        <v>512</v>
      </c>
      <c r="J157" s="6">
        <v>256</v>
      </c>
      <c r="K157" s="6" t="s">
        <v>90</v>
      </c>
      <c r="L157" s="6" t="s">
        <v>34</v>
      </c>
      <c r="M157" s="6" t="s">
        <v>35</v>
      </c>
      <c r="N157" s="6">
        <v>96</v>
      </c>
      <c r="O157" s="6">
        <v>16</v>
      </c>
      <c r="P157" s="6" t="s">
        <v>3</v>
      </c>
      <c r="Q157" s="6">
        <v>14</v>
      </c>
      <c r="R157" s="6" t="s">
        <v>3</v>
      </c>
      <c r="S157" s="6">
        <v>2</v>
      </c>
      <c r="T157" s="6" t="s">
        <v>3</v>
      </c>
      <c r="U157" s="6" t="s">
        <v>3</v>
      </c>
      <c r="V157" s="6" t="s">
        <v>3</v>
      </c>
      <c r="W157" s="6" t="s">
        <v>3</v>
      </c>
      <c r="X157" s="6">
        <v>2</v>
      </c>
      <c r="Y157" s="6">
        <v>3</v>
      </c>
      <c r="Z157" s="6" t="s">
        <v>3</v>
      </c>
      <c r="AA157" s="6" t="s">
        <v>3</v>
      </c>
      <c r="AB157" s="6" t="s">
        <v>3</v>
      </c>
      <c r="AC157" s="6" t="s">
        <v>3</v>
      </c>
      <c r="AD157" s="6">
        <v>4</v>
      </c>
      <c r="AE157" s="6">
        <v>1</v>
      </c>
      <c r="AF157" s="6" t="s">
        <v>3</v>
      </c>
      <c r="AG157" s="6">
        <v>1</v>
      </c>
      <c r="AH157" s="6">
        <v>1</v>
      </c>
      <c r="AI157" s="6" t="s">
        <v>3</v>
      </c>
      <c r="AJ157" s="6" t="s">
        <v>3</v>
      </c>
      <c r="AK157" s="6" t="s">
        <v>3</v>
      </c>
      <c r="AL157" s="154" t="s">
        <v>55</v>
      </c>
      <c r="AM157" s="6" t="s">
        <v>54</v>
      </c>
      <c r="AN157" s="154" t="s">
        <v>55</v>
      </c>
      <c r="AO157" s="154" t="s">
        <v>55</v>
      </c>
      <c r="AP157" s="6" t="s">
        <v>3</v>
      </c>
      <c r="AQ157" s="9" t="s">
        <v>2031</v>
      </c>
      <c r="AR157" s="155" t="s">
        <v>1799</v>
      </c>
    </row>
    <row r="158" spans="1:44" ht="15">
      <c r="A158" s="9" t="s">
        <v>163</v>
      </c>
      <c r="B158" s="6" t="s">
        <v>1</v>
      </c>
      <c r="C158" s="6" t="s">
        <v>1192</v>
      </c>
      <c r="D158" s="6">
        <v>40</v>
      </c>
      <c r="E158" s="6">
        <v>36</v>
      </c>
      <c r="F158" s="6" t="s">
        <v>94</v>
      </c>
      <c r="G158" s="6" t="s">
        <v>1116</v>
      </c>
      <c r="H158" s="6" t="s">
        <v>15</v>
      </c>
      <c r="I158" s="6">
        <v>768</v>
      </c>
      <c r="J158" s="6">
        <v>256</v>
      </c>
      <c r="K158" s="6" t="s">
        <v>105</v>
      </c>
      <c r="L158" s="6" t="s">
        <v>95</v>
      </c>
      <c r="M158" s="6" t="s">
        <v>119</v>
      </c>
      <c r="N158" s="6" t="s">
        <v>3</v>
      </c>
      <c r="O158" s="6">
        <v>14</v>
      </c>
      <c r="P158" s="6" t="s">
        <v>3</v>
      </c>
      <c r="Q158" s="6">
        <v>14</v>
      </c>
      <c r="R158" s="6" t="s">
        <v>3</v>
      </c>
      <c r="S158" s="6">
        <v>2</v>
      </c>
      <c r="T158" s="6" t="s">
        <v>3</v>
      </c>
      <c r="U158" s="6" t="s">
        <v>3</v>
      </c>
      <c r="V158" s="6" t="s">
        <v>3</v>
      </c>
      <c r="W158" s="6" t="s">
        <v>3</v>
      </c>
      <c r="X158" s="6">
        <v>1</v>
      </c>
      <c r="Y158" s="6">
        <v>1</v>
      </c>
      <c r="Z158" s="6" t="s">
        <v>3</v>
      </c>
      <c r="AA158" s="6" t="s">
        <v>3</v>
      </c>
      <c r="AB158" s="6" t="s">
        <v>3</v>
      </c>
      <c r="AC158" s="6" t="s">
        <v>3</v>
      </c>
      <c r="AD158" s="6">
        <v>1</v>
      </c>
      <c r="AE158" s="6">
        <v>3</v>
      </c>
      <c r="AF158" s="6" t="s">
        <v>3</v>
      </c>
      <c r="AG158" s="6">
        <v>1</v>
      </c>
      <c r="AH158" s="6">
        <v>1</v>
      </c>
      <c r="AI158" s="6" t="s">
        <v>3</v>
      </c>
      <c r="AJ158" s="6" t="s">
        <v>3</v>
      </c>
      <c r="AK158" s="6" t="s">
        <v>3</v>
      </c>
      <c r="AL158" s="154" t="s">
        <v>55</v>
      </c>
      <c r="AM158" s="154" t="s">
        <v>55</v>
      </c>
      <c r="AN158" s="6" t="s">
        <v>3</v>
      </c>
      <c r="AO158" s="6" t="s">
        <v>3</v>
      </c>
      <c r="AP158" s="6" t="s">
        <v>3</v>
      </c>
      <c r="AQ158" s="9" t="s">
        <v>2031</v>
      </c>
      <c r="AR158" s="9"/>
    </row>
    <row r="159" spans="1:44" s="157" customFormat="1" ht="15">
      <c r="A159" s="124" t="s">
        <v>164</v>
      </c>
      <c r="B159" s="114" t="s">
        <v>1</v>
      </c>
      <c r="C159" s="114" t="s">
        <v>1192</v>
      </c>
      <c r="D159" s="114">
        <v>40</v>
      </c>
      <c r="E159" s="114">
        <v>36</v>
      </c>
      <c r="F159" s="114" t="s">
        <v>24</v>
      </c>
      <c r="G159" s="114" t="s">
        <v>1116</v>
      </c>
      <c r="H159" s="114" t="s">
        <v>15</v>
      </c>
      <c r="I159" s="114">
        <v>1024</v>
      </c>
      <c r="J159" s="114">
        <v>256</v>
      </c>
      <c r="K159" s="114" t="s">
        <v>90</v>
      </c>
      <c r="L159" s="114" t="s">
        <v>34</v>
      </c>
      <c r="M159" s="114" t="s">
        <v>34</v>
      </c>
      <c r="N159" s="114" t="s">
        <v>3</v>
      </c>
      <c r="O159" s="114">
        <v>14</v>
      </c>
      <c r="P159" s="114" t="s">
        <v>3</v>
      </c>
      <c r="Q159" s="114" t="s">
        <v>3</v>
      </c>
      <c r="R159" s="114">
        <v>14</v>
      </c>
      <c r="S159" s="114">
        <v>4</v>
      </c>
      <c r="T159" s="114" t="s">
        <v>3</v>
      </c>
      <c r="U159" s="114">
        <v>3</v>
      </c>
      <c r="V159" s="114" t="s">
        <v>1831</v>
      </c>
      <c r="W159" s="114" t="s">
        <v>3</v>
      </c>
      <c r="X159" s="114">
        <v>3</v>
      </c>
      <c r="Y159" s="114" t="s">
        <v>3</v>
      </c>
      <c r="Z159" s="114" t="s">
        <v>1125</v>
      </c>
      <c r="AA159" s="114" t="s">
        <v>3</v>
      </c>
      <c r="AB159" s="114" t="s">
        <v>3</v>
      </c>
      <c r="AC159" s="114" t="s">
        <v>3</v>
      </c>
      <c r="AD159" s="114">
        <v>2</v>
      </c>
      <c r="AE159" s="114">
        <v>1</v>
      </c>
      <c r="AF159" s="114" t="s">
        <v>3</v>
      </c>
      <c r="AG159" s="114">
        <v>1</v>
      </c>
      <c r="AH159" s="114">
        <v>1</v>
      </c>
      <c r="AI159" s="114" t="s">
        <v>3</v>
      </c>
      <c r="AJ159" s="114" t="s">
        <v>3</v>
      </c>
      <c r="AK159" s="114" t="s">
        <v>3</v>
      </c>
      <c r="AL159" s="156" t="s">
        <v>55</v>
      </c>
      <c r="AM159" s="114" t="s">
        <v>54</v>
      </c>
      <c r="AN159" s="114" t="s">
        <v>3</v>
      </c>
      <c r="AO159" s="156" t="s">
        <v>55</v>
      </c>
      <c r="AP159" s="114" t="s">
        <v>3</v>
      </c>
      <c r="AQ159" s="124" t="s">
        <v>2031</v>
      </c>
      <c r="AR159" s="124"/>
    </row>
    <row r="160" spans="1:44" ht="15">
      <c r="A160" s="9" t="s">
        <v>165</v>
      </c>
      <c r="B160" s="6" t="s">
        <v>1</v>
      </c>
      <c r="C160" s="6" t="s">
        <v>1192</v>
      </c>
      <c r="D160" s="6">
        <v>40</v>
      </c>
      <c r="E160" s="6">
        <v>36</v>
      </c>
      <c r="F160" s="6" t="s">
        <v>24</v>
      </c>
      <c r="G160" s="6" t="s">
        <v>1117</v>
      </c>
      <c r="H160" s="6" t="s">
        <v>15</v>
      </c>
      <c r="I160" s="6">
        <v>1024</v>
      </c>
      <c r="J160" s="6">
        <v>256</v>
      </c>
      <c r="K160" s="6" t="s">
        <v>90</v>
      </c>
      <c r="L160" s="6" t="s">
        <v>34</v>
      </c>
      <c r="M160" s="6" t="s">
        <v>35</v>
      </c>
      <c r="N160" s="6">
        <v>96</v>
      </c>
      <c r="O160" s="6">
        <v>16</v>
      </c>
      <c r="P160" s="6" t="s">
        <v>3</v>
      </c>
      <c r="Q160" s="6">
        <v>14</v>
      </c>
      <c r="R160" s="6" t="s">
        <v>3</v>
      </c>
      <c r="S160" s="6">
        <v>2</v>
      </c>
      <c r="T160" s="6" t="s">
        <v>3</v>
      </c>
      <c r="U160" s="6" t="s">
        <v>3</v>
      </c>
      <c r="V160" s="6" t="s">
        <v>3</v>
      </c>
      <c r="W160" s="6" t="s">
        <v>3</v>
      </c>
      <c r="X160" s="6">
        <v>2</v>
      </c>
      <c r="Y160" s="6">
        <v>3</v>
      </c>
      <c r="Z160" s="6" t="s">
        <v>3</v>
      </c>
      <c r="AA160" s="6" t="s">
        <v>3</v>
      </c>
      <c r="AB160" s="6" t="s">
        <v>3</v>
      </c>
      <c r="AC160" s="6" t="s">
        <v>3</v>
      </c>
      <c r="AD160" s="6">
        <v>4</v>
      </c>
      <c r="AE160" s="6">
        <v>1</v>
      </c>
      <c r="AF160" s="6" t="s">
        <v>3</v>
      </c>
      <c r="AG160" s="6">
        <v>1</v>
      </c>
      <c r="AH160" s="6">
        <v>1</v>
      </c>
      <c r="AI160" s="6" t="s">
        <v>3</v>
      </c>
      <c r="AJ160" s="6" t="s">
        <v>3</v>
      </c>
      <c r="AK160" s="6" t="s">
        <v>3</v>
      </c>
      <c r="AL160" s="154" t="s">
        <v>55</v>
      </c>
      <c r="AM160" s="6" t="s">
        <v>54</v>
      </c>
      <c r="AN160" s="154" t="s">
        <v>55</v>
      </c>
      <c r="AO160" s="154" t="s">
        <v>55</v>
      </c>
      <c r="AP160" s="6" t="s">
        <v>3</v>
      </c>
      <c r="AQ160" s="9" t="s">
        <v>2031</v>
      </c>
      <c r="AR160" s="155" t="s">
        <v>1799</v>
      </c>
    </row>
    <row r="161" spans="1:44" ht="15">
      <c r="A161" s="9" t="s">
        <v>166</v>
      </c>
      <c r="B161" s="6" t="s">
        <v>1</v>
      </c>
      <c r="C161" s="6" t="s">
        <v>1192</v>
      </c>
      <c r="D161" s="6">
        <v>40</v>
      </c>
      <c r="E161" s="6">
        <v>36</v>
      </c>
      <c r="F161" s="6" t="s">
        <v>94</v>
      </c>
      <c r="G161" s="6" t="s">
        <v>1117</v>
      </c>
      <c r="H161" s="6" t="s">
        <v>15</v>
      </c>
      <c r="I161" s="6">
        <v>1536</v>
      </c>
      <c r="J161" s="6">
        <v>256</v>
      </c>
      <c r="K161" s="6" t="s">
        <v>105</v>
      </c>
      <c r="L161" s="6" t="s">
        <v>95</v>
      </c>
      <c r="M161" s="6" t="s">
        <v>119</v>
      </c>
      <c r="N161" s="6" t="s">
        <v>3</v>
      </c>
      <c r="O161" s="6">
        <v>14</v>
      </c>
      <c r="P161" s="6" t="s">
        <v>3</v>
      </c>
      <c r="Q161" s="6">
        <v>14</v>
      </c>
      <c r="R161" s="6" t="s">
        <v>3</v>
      </c>
      <c r="S161" s="6">
        <v>2</v>
      </c>
      <c r="T161" s="6" t="s">
        <v>3</v>
      </c>
      <c r="U161" s="6" t="s">
        <v>3</v>
      </c>
      <c r="V161" s="6" t="s">
        <v>3</v>
      </c>
      <c r="W161" s="6" t="s">
        <v>3</v>
      </c>
      <c r="X161" s="6">
        <v>1</v>
      </c>
      <c r="Y161" s="6">
        <v>1</v>
      </c>
      <c r="Z161" s="6" t="s">
        <v>3</v>
      </c>
      <c r="AA161" s="6" t="s">
        <v>3</v>
      </c>
      <c r="AB161" s="6" t="s">
        <v>3</v>
      </c>
      <c r="AC161" s="6" t="s">
        <v>3</v>
      </c>
      <c r="AD161" s="6">
        <v>1</v>
      </c>
      <c r="AE161" s="6">
        <v>3</v>
      </c>
      <c r="AF161" s="6" t="s">
        <v>3</v>
      </c>
      <c r="AG161" s="6">
        <v>1</v>
      </c>
      <c r="AH161" s="6">
        <v>1</v>
      </c>
      <c r="AI161" s="6" t="s">
        <v>3</v>
      </c>
      <c r="AJ161" s="6" t="s">
        <v>3</v>
      </c>
      <c r="AK161" s="6" t="s">
        <v>3</v>
      </c>
      <c r="AL161" s="154" t="s">
        <v>55</v>
      </c>
      <c r="AM161" s="154" t="s">
        <v>55</v>
      </c>
      <c r="AN161" s="6" t="s">
        <v>3</v>
      </c>
      <c r="AO161" s="6" t="s">
        <v>3</v>
      </c>
      <c r="AP161" s="6" t="s">
        <v>3</v>
      </c>
      <c r="AQ161" s="9" t="s">
        <v>2031</v>
      </c>
      <c r="AR161" s="9"/>
    </row>
    <row r="162" spans="1:44" ht="15">
      <c r="A162" s="9" t="s">
        <v>167</v>
      </c>
      <c r="B162" s="6" t="s">
        <v>1</v>
      </c>
      <c r="C162" s="6" t="s">
        <v>1192</v>
      </c>
      <c r="D162" s="6">
        <v>40</v>
      </c>
      <c r="E162" s="6">
        <v>36</v>
      </c>
      <c r="F162" s="6" t="s">
        <v>14</v>
      </c>
      <c r="G162" s="6" t="s">
        <v>1115</v>
      </c>
      <c r="H162" s="6" t="s">
        <v>15</v>
      </c>
      <c r="I162" s="6">
        <v>256</v>
      </c>
      <c r="J162" s="6">
        <v>256</v>
      </c>
      <c r="K162" s="6" t="s">
        <v>92</v>
      </c>
      <c r="L162" s="6" t="s">
        <v>25</v>
      </c>
      <c r="M162" s="6" t="s">
        <v>40</v>
      </c>
      <c r="N162" s="6" t="s">
        <v>3</v>
      </c>
      <c r="O162" s="6">
        <v>14</v>
      </c>
      <c r="P162" s="6" t="s">
        <v>3</v>
      </c>
      <c r="Q162" s="6">
        <v>14</v>
      </c>
      <c r="R162" s="6" t="s">
        <v>3</v>
      </c>
      <c r="S162" s="6">
        <v>2</v>
      </c>
      <c r="T162" s="6" t="s">
        <v>3</v>
      </c>
      <c r="U162" s="6" t="s">
        <v>3</v>
      </c>
      <c r="V162" s="6" t="s">
        <v>3</v>
      </c>
      <c r="W162" s="6" t="s">
        <v>3</v>
      </c>
      <c r="X162" s="6">
        <v>1</v>
      </c>
      <c r="Y162" s="6">
        <v>1</v>
      </c>
      <c r="Z162" s="6" t="s">
        <v>3</v>
      </c>
      <c r="AA162" s="6" t="s">
        <v>3</v>
      </c>
      <c r="AB162" s="6" t="s">
        <v>3</v>
      </c>
      <c r="AC162" s="6" t="s">
        <v>3</v>
      </c>
      <c r="AD162" s="6">
        <v>2</v>
      </c>
      <c r="AE162" s="6">
        <v>1</v>
      </c>
      <c r="AF162" s="6" t="s">
        <v>3</v>
      </c>
      <c r="AG162" s="6">
        <v>1</v>
      </c>
      <c r="AH162" s="6">
        <v>1</v>
      </c>
      <c r="AI162" s="6" t="s">
        <v>3</v>
      </c>
      <c r="AJ162" s="6" t="s">
        <v>3</v>
      </c>
      <c r="AK162" s="6" t="s">
        <v>3</v>
      </c>
      <c r="AL162" s="154" t="s">
        <v>55</v>
      </c>
      <c r="AM162" s="6" t="s">
        <v>54</v>
      </c>
      <c r="AN162" s="154" t="s">
        <v>55</v>
      </c>
      <c r="AO162" s="154" t="s">
        <v>55</v>
      </c>
      <c r="AP162" s="6" t="s">
        <v>3</v>
      </c>
      <c r="AQ162" s="9" t="s">
        <v>2032</v>
      </c>
      <c r="AR162" s="9"/>
    </row>
    <row r="163" spans="1:44" ht="15">
      <c r="A163" s="9" t="s">
        <v>168</v>
      </c>
      <c r="B163" s="6" t="s">
        <v>1</v>
      </c>
      <c r="C163" s="6" t="s">
        <v>1192</v>
      </c>
      <c r="D163" s="6">
        <v>40</v>
      </c>
      <c r="E163" s="6">
        <v>36</v>
      </c>
      <c r="F163" s="6" t="s">
        <v>94</v>
      </c>
      <c r="G163" s="6" t="s">
        <v>1115</v>
      </c>
      <c r="H163" s="6" t="s">
        <v>15</v>
      </c>
      <c r="I163" s="6">
        <v>512</v>
      </c>
      <c r="J163" s="6">
        <v>256</v>
      </c>
      <c r="K163" s="6" t="s">
        <v>90</v>
      </c>
      <c r="L163" s="6" t="s">
        <v>95</v>
      </c>
      <c r="M163" s="6" t="s">
        <v>119</v>
      </c>
      <c r="N163" s="6" t="s">
        <v>3</v>
      </c>
      <c r="O163" s="6">
        <v>28</v>
      </c>
      <c r="P163" s="6" t="s">
        <v>3</v>
      </c>
      <c r="Q163" s="6">
        <v>28</v>
      </c>
      <c r="R163" s="6" t="s">
        <v>3</v>
      </c>
      <c r="S163" s="6">
        <v>2</v>
      </c>
      <c r="T163" s="154" t="s">
        <v>55</v>
      </c>
      <c r="U163" s="6" t="s">
        <v>3</v>
      </c>
      <c r="V163" s="6" t="s">
        <v>3</v>
      </c>
      <c r="W163" s="6" t="s">
        <v>3</v>
      </c>
      <c r="X163" s="6">
        <v>1</v>
      </c>
      <c r="Y163" s="6">
        <v>1</v>
      </c>
      <c r="Z163" s="6" t="s">
        <v>3</v>
      </c>
      <c r="AA163" s="6" t="s">
        <v>3</v>
      </c>
      <c r="AB163" s="6" t="s">
        <v>3</v>
      </c>
      <c r="AC163" s="6" t="s">
        <v>3</v>
      </c>
      <c r="AD163" s="6">
        <v>1</v>
      </c>
      <c r="AE163" s="6">
        <v>3</v>
      </c>
      <c r="AF163" s="6" t="s">
        <v>3</v>
      </c>
      <c r="AG163" s="6">
        <v>2</v>
      </c>
      <c r="AH163" s="6">
        <v>2</v>
      </c>
      <c r="AI163" s="6" t="s">
        <v>3</v>
      </c>
      <c r="AJ163" s="6" t="s">
        <v>3</v>
      </c>
      <c r="AK163" s="6" t="s">
        <v>3</v>
      </c>
      <c r="AL163" s="154" t="s">
        <v>55</v>
      </c>
      <c r="AM163" s="154" t="s">
        <v>55</v>
      </c>
      <c r="AN163" s="154" t="s">
        <v>55</v>
      </c>
      <c r="AO163" s="154" t="s">
        <v>55</v>
      </c>
      <c r="AP163" s="6" t="s">
        <v>3</v>
      </c>
      <c r="AQ163" s="9" t="s">
        <v>2031</v>
      </c>
      <c r="AR163" s="155" t="s">
        <v>1799</v>
      </c>
    </row>
    <row r="164" spans="1:44" ht="15">
      <c r="A164" s="9" t="s">
        <v>169</v>
      </c>
      <c r="B164" s="6" t="s">
        <v>1</v>
      </c>
      <c r="C164" s="6" t="s">
        <v>1192</v>
      </c>
      <c r="D164" s="6">
        <v>40</v>
      </c>
      <c r="E164" s="6">
        <v>36</v>
      </c>
      <c r="F164" s="6" t="s">
        <v>94</v>
      </c>
      <c r="G164" s="6" t="s">
        <v>1116</v>
      </c>
      <c r="H164" s="6" t="s">
        <v>15</v>
      </c>
      <c r="I164" s="6">
        <v>768</v>
      </c>
      <c r="J164" s="6">
        <v>256</v>
      </c>
      <c r="K164" s="6" t="s">
        <v>90</v>
      </c>
      <c r="L164" s="6" t="s">
        <v>95</v>
      </c>
      <c r="M164" s="6" t="s">
        <v>119</v>
      </c>
      <c r="N164" s="6" t="s">
        <v>3</v>
      </c>
      <c r="O164" s="6">
        <v>28</v>
      </c>
      <c r="P164" s="6" t="s">
        <v>3</v>
      </c>
      <c r="Q164" s="6">
        <v>28</v>
      </c>
      <c r="R164" s="6" t="s">
        <v>3</v>
      </c>
      <c r="S164" s="6">
        <v>2</v>
      </c>
      <c r="T164" s="154" t="s">
        <v>55</v>
      </c>
      <c r="U164" s="6" t="s">
        <v>3</v>
      </c>
      <c r="V164" s="6" t="s">
        <v>3</v>
      </c>
      <c r="W164" s="6" t="s">
        <v>3</v>
      </c>
      <c r="X164" s="6">
        <v>1</v>
      </c>
      <c r="Y164" s="6">
        <v>1</v>
      </c>
      <c r="Z164" s="6" t="s">
        <v>3</v>
      </c>
      <c r="AA164" s="6" t="s">
        <v>3</v>
      </c>
      <c r="AB164" s="6" t="s">
        <v>3</v>
      </c>
      <c r="AC164" s="6" t="s">
        <v>3</v>
      </c>
      <c r="AD164" s="6">
        <v>1</v>
      </c>
      <c r="AE164" s="6">
        <v>3</v>
      </c>
      <c r="AF164" s="6" t="s">
        <v>3</v>
      </c>
      <c r="AG164" s="6">
        <v>2</v>
      </c>
      <c r="AH164" s="6">
        <v>2</v>
      </c>
      <c r="AI164" s="6" t="s">
        <v>3</v>
      </c>
      <c r="AJ164" s="6" t="s">
        <v>3</v>
      </c>
      <c r="AK164" s="6" t="s">
        <v>3</v>
      </c>
      <c r="AL164" s="154" t="s">
        <v>55</v>
      </c>
      <c r="AM164" s="154" t="s">
        <v>55</v>
      </c>
      <c r="AN164" s="154" t="s">
        <v>55</v>
      </c>
      <c r="AO164" s="154" t="s">
        <v>55</v>
      </c>
      <c r="AP164" s="6" t="s">
        <v>3</v>
      </c>
      <c r="AQ164" s="9" t="s">
        <v>2031</v>
      </c>
      <c r="AR164" s="155" t="s">
        <v>1799</v>
      </c>
    </row>
    <row r="165" spans="1:44" ht="15">
      <c r="A165" s="9" t="s">
        <v>170</v>
      </c>
      <c r="B165" s="6" t="s">
        <v>1</v>
      </c>
      <c r="C165" s="6" t="s">
        <v>1192</v>
      </c>
      <c r="D165" s="6">
        <v>40</v>
      </c>
      <c r="E165" s="6">
        <v>36</v>
      </c>
      <c r="F165" s="6" t="s">
        <v>14</v>
      </c>
      <c r="G165" s="6" t="s">
        <v>1116</v>
      </c>
      <c r="H165" s="6" t="s">
        <v>15</v>
      </c>
      <c r="I165" s="6">
        <v>368</v>
      </c>
      <c r="J165" s="6">
        <v>256</v>
      </c>
      <c r="K165" s="6" t="s">
        <v>92</v>
      </c>
      <c r="L165" s="6" t="s">
        <v>25</v>
      </c>
      <c r="M165" s="6" t="s">
        <v>40</v>
      </c>
      <c r="N165" s="6" t="s">
        <v>3</v>
      </c>
      <c r="O165" s="6">
        <v>14</v>
      </c>
      <c r="P165" s="6" t="s">
        <v>3</v>
      </c>
      <c r="Q165" s="6">
        <v>14</v>
      </c>
      <c r="R165" s="6" t="s">
        <v>3</v>
      </c>
      <c r="S165" s="6">
        <v>2</v>
      </c>
      <c r="T165" s="6" t="s">
        <v>3</v>
      </c>
      <c r="U165" s="6" t="s">
        <v>3</v>
      </c>
      <c r="V165" s="6" t="s">
        <v>3</v>
      </c>
      <c r="W165" s="6" t="s">
        <v>3</v>
      </c>
      <c r="X165" s="6">
        <v>1</v>
      </c>
      <c r="Y165" s="6">
        <v>1</v>
      </c>
      <c r="Z165" s="6" t="s">
        <v>3</v>
      </c>
      <c r="AA165" s="6" t="s">
        <v>3</v>
      </c>
      <c r="AB165" s="6" t="s">
        <v>3</v>
      </c>
      <c r="AC165" s="6" t="s">
        <v>3</v>
      </c>
      <c r="AD165" s="6">
        <v>2</v>
      </c>
      <c r="AE165" s="6">
        <v>1</v>
      </c>
      <c r="AF165" s="6" t="s">
        <v>3</v>
      </c>
      <c r="AG165" s="6">
        <v>1</v>
      </c>
      <c r="AH165" s="6">
        <v>1</v>
      </c>
      <c r="AI165" s="6" t="s">
        <v>3</v>
      </c>
      <c r="AJ165" s="6" t="s">
        <v>3</v>
      </c>
      <c r="AK165" s="6" t="s">
        <v>3</v>
      </c>
      <c r="AL165" s="154" t="s">
        <v>55</v>
      </c>
      <c r="AM165" s="6" t="s">
        <v>54</v>
      </c>
      <c r="AN165" s="154" t="s">
        <v>55</v>
      </c>
      <c r="AO165" s="154" t="s">
        <v>55</v>
      </c>
      <c r="AP165" s="154" t="s">
        <v>55</v>
      </c>
      <c r="AQ165" s="9" t="s">
        <v>2033</v>
      </c>
      <c r="AR165" s="9"/>
    </row>
    <row r="166" spans="1:44" ht="15">
      <c r="A166" s="9" t="s">
        <v>171</v>
      </c>
      <c r="B166" s="6" t="s">
        <v>1</v>
      </c>
      <c r="C166" s="6" t="s">
        <v>1192</v>
      </c>
      <c r="D166" s="6">
        <v>40</v>
      </c>
      <c r="E166" s="6">
        <v>36</v>
      </c>
      <c r="F166" s="6" t="s">
        <v>94</v>
      </c>
      <c r="G166" s="6" t="s">
        <v>1118</v>
      </c>
      <c r="H166" s="6" t="s">
        <v>15</v>
      </c>
      <c r="I166" s="6">
        <v>3936</v>
      </c>
      <c r="J166" s="6">
        <v>1024</v>
      </c>
      <c r="K166" s="6" t="s">
        <v>105</v>
      </c>
      <c r="L166" s="6" t="s">
        <v>95</v>
      </c>
      <c r="M166" s="6" t="s">
        <v>119</v>
      </c>
      <c r="N166" s="6" t="s">
        <v>3</v>
      </c>
      <c r="O166" s="6">
        <v>14</v>
      </c>
      <c r="P166" s="6" t="s">
        <v>3</v>
      </c>
      <c r="Q166" s="6">
        <v>14</v>
      </c>
      <c r="R166" s="6" t="s">
        <v>3</v>
      </c>
      <c r="S166" s="6">
        <v>2</v>
      </c>
      <c r="T166" s="6" t="s">
        <v>3</v>
      </c>
      <c r="U166" s="6" t="s">
        <v>3</v>
      </c>
      <c r="V166" s="6" t="s">
        <v>3</v>
      </c>
      <c r="W166" s="6" t="s">
        <v>3</v>
      </c>
      <c r="X166" s="6">
        <v>1</v>
      </c>
      <c r="Y166" s="6">
        <v>1</v>
      </c>
      <c r="Z166" s="6" t="s">
        <v>3</v>
      </c>
      <c r="AA166" s="6" t="s">
        <v>3</v>
      </c>
      <c r="AB166" s="6" t="s">
        <v>3</v>
      </c>
      <c r="AC166" s="6" t="s">
        <v>3</v>
      </c>
      <c r="AD166" s="6">
        <v>1</v>
      </c>
      <c r="AE166" s="6">
        <v>3</v>
      </c>
      <c r="AF166" s="6" t="s">
        <v>3</v>
      </c>
      <c r="AG166" s="6">
        <v>1</v>
      </c>
      <c r="AH166" s="6">
        <v>1</v>
      </c>
      <c r="AI166" s="6" t="s">
        <v>3</v>
      </c>
      <c r="AJ166" s="6" t="s">
        <v>3</v>
      </c>
      <c r="AK166" s="6" t="s">
        <v>3</v>
      </c>
      <c r="AL166" s="154" t="s">
        <v>55</v>
      </c>
      <c r="AM166" s="154" t="s">
        <v>55</v>
      </c>
      <c r="AN166" s="6" t="s">
        <v>3</v>
      </c>
      <c r="AO166" s="6" t="s">
        <v>3</v>
      </c>
      <c r="AP166" s="6" t="s">
        <v>3</v>
      </c>
      <c r="AQ166" s="9" t="s">
        <v>2033</v>
      </c>
      <c r="AR166" s="9"/>
    </row>
    <row r="167" spans="1:44" ht="15">
      <c r="A167" s="9" t="s">
        <v>172</v>
      </c>
      <c r="B167" s="6" t="s">
        <v>1</v>
      </c>
      <c r="C167" s="6" t="s">
        <v>1192</v>
      </c>
      <c r="D167" s="6">
        <v>40</v>
      </c>
      <c r="E167" s="6">
        <v>36</v>
      </c>
      <c r="F167" s="6" t="s">
        <v>94</v>
      </c>
      <c r="G167" s="6" t="s">
        <v>1117</v>
      </c>
      <c r="H167" s="6" t="s">
        <v>15</v>
      </c>
      <c r="I167" s="6">
        <v>1536</v>
      </c>
      <c r="J167" s="6">
        <v>256</v>
      </c>
      <c r="K167" s="6" t="s">
        <v>90</v>
      </c>
      <c r="L167" s="6" t="s">
        <v>95</v>
      </c>
      <c r="M167" s="6" t="s">
        <v>119</v>
      </c>
      <c r="N167" s="6" t="s">
        <v>3</v>
      </c>
      <c r="O167" s="6">
        <v>28</v>
      </c>
      <c r="P167" s="6" t="s">
        <v>3</v>
      </c>
      <c r="Q167" s="6">
        <v>28</v>
      </c>
      <c r="R167" s="6" t="s">
        <v>3</v>
      </c>
      <c r="S167" s="6">
        <v>2</v>
      </c>
      <c r="T167" s="154" t="s">
        <v>55</v>
      </c>
      <c r="U167" s="6" t="s">
        <v>3</v>
      </c>
      <c r="V167" s="6" t="s">
        <v>3</v>
      </c>
      <c r="W167" s="6" t="s">
        <v>3</v>
      </c>
      <c r="X167" s="6">
        <v>2</v>
      </c>
      <c r="Y167" s="6">
        <v>2</v>
      </c>
      <c r="Z167" s="6" t="s">
        <v>3</v>
      </c>
      <c r="AA167" s="6" t="s">
        <v>3</v>
      </c>
      <c r="AB167" s="6" t="s">
        <v>3</v>
      </c>
      <c r="AC167" s="6" t="s">
        <v>3</v>
      </c>
      <c r="AD167" s="6">
        <v>3</v>
      </c>
      <c r="AE167" s="6">
        <v>4</v>
      </c>
      <c r="AF167" s="6" t="s">
        <v>3</v>
      </c>
      <c r="AG167" s="6">
        <v>2</v>
      </c>
      <c r="AH167" s="6">
        <v>2</v>
      </c>
      <c r="AI167" s="6" t="s">
        <v>3</v>
      </c>
      <c r="AJ167" s="6" t="s">
        <v>3</v>
      </c>
      <c r="AK167" s="6" t="s">
        <v>3</v>
      </c>
      <c r="AL167" s="154" t="s">
        <v>55</v>
      </c>
      <c r="AM167" s="154" t="s">
        <v>55</v>
      </c>
      <c r="AN167" s="154" t="s">
        <v>55</v>
      </c>
      <c r="AO167" s="154" t="s">
        <v>55</v>
      </c>
      <c r="AP167" s="6" t="s">
        <v>3</v>
      </c>
      <c r="AQ167" s="9" t="s">
        <v>2031</v>
      </c>
      <c r="AR167" s="155" t="s">
        <v>1799</v>
      </c>
    </row>
    <row r="168" spans="1:44" s="111" customFormat="1" ht="15">
      <c r="A168" s="158" t="s">
        <v>173</v>
      </c>
      <c r="B168" s="12" t="s">
        <v>1</v>
      </c>
      <c r="C168" s="12" t="s">
        <v>1130</v>
      </c>
      <c r="D168" s="12">
        <v>40</v>
      </c>
      <c r="E168" s="12">
        <v>34</v>
      </c>
      <c r="F168" s="12" t="s">
        <v>94</v>
      </c>
      <c r="G168" s="12" t="s">
        <v>1116</v>
      </c>
      <c r="H168" s="12" t="s">
        <v>15</v>
      </c>
      <c r="I168" s="12">
        <v>3800</v>
      </c>
      <c r="J168" s="12" t="s">
        <v>3</v>
      </c>
      <c r="K168" s="12" t="s">
        <v>132</v>
      </c>
      <c r="L168" s="12" t="s">
        <v>58</v>
      </c>
      <c r="M168" s="12" t="s">
        <v>40</v>
      </c>
      <c r="N168" s="12" t="s">
        <v>3</v>
      </c>
      <c r="O168" s="12">
        <v>13</v>
      </c>
      <c r="P168" s="12" t="s">
        <v>3</v>
      </c>
      <c r="Q168" s="12">
        <v>13</v>
      </c>
      <c r="R168" s="12" t="s">
        <v>3</v>
      </c>
      <c r="S168" s="12">
        <v>2</v>
      </c>
      <c r="T168" s="159" t="s">
        <v>55</v>
      </c>
      <c r="U168" s="12" t="s">
        <v>3</v>
      </c>
      <c r="V168" s="12" t="s">
        <v>3</v>
      </c>
      <c r="W168" s="12" t="s">
        <v>3</v>
      </c>
      <c r="X168" s="12" t="s">
        <v>3</v>
      </c>
      <c r="Y168" s="12">
        <v>2</v>
      </c>
      <c r="Z168" s="12" t="s">
        <v>3</v>
      </c>
      <c r="AA168" s="12" t="s">
        <v>3</v>
      </c>
      <c r="AB168" s="12" t="s">
        <v>3</v>
      </c>
      <c r="AC168" s="12" t="s">
        <v>3</v>
      </c>
      <c r="AD168" s="12">
        <v>2</v>
      </c>
      <c r="AE168" s="12">
        <v>3</v>
      </c>
      <c r="AF168" s="12" t="s">
        <v>3</v>
      </c>
      <c r="AG168" s="12">
        <v>2</v>
      </c>
      <c r="AH168" s="12">
        <v>2</v>
      </c>
      <c r="AI168" s="12" t="s">
        <v>3</v>
      </c>
      <c r="AJ168" s="12" t="s">
        <v>3</v>
      </c>
      <c r="AK168" s="12" t="s">
        <v>3</v>
      </c>
      <c r="AL168" s="159" t="s">
        <v>55</v>
      </c>
      <c r="AM168" s="12" t="s">
        <v>54</v>
      </c>
      <c r="AN168" s="12" t="s">
        <v>3</v>
      </c>
      <c r="AO168" s="12" t="s">
        <v>3</v>
      </c>
      <c r="AP168" s="12" t="s">
        <v>3</v>
      </c>
      <c r="AQ168" s="158" t="s">
        <v>174</v>
      </c>
      <c r="AR168" s="158" t="s">
        <v>133</v>
      </c>
    </row>
    <row r="169" spans="1:44" s="157" customFormat="1" ht="15">
      <c r="A169" s="124" t="s">
        <v>175</v>
      </c>
      <c r="B169" s="114" t="s">
        <v>1</v>
      </c>
      <c r="C169" s="114" t="s">
        <v>1192</v>
      </c>
      <c r="D169" s="114">
        <v>40</v>
      </c>
      <c r="E169" s="114">
        <v>36</v>
      </c>
      <c r="F169" s="114" t="s">
        <v>94</v>
      </c>
      <c r="G169" s="114" t="s">
        <v>1117</v>
      </c>
      <c r="H169" s="114" t="s">
        <v>15</v>
      </c>
      <c r="I169" s="114" t="s">
        <v>1917</v>
      </c>
      <c r="J169" s="114">
        <v>256</v>
      </c>
      <c r="K169" s="114" t="s">
        <v>90</v>
      </c>
      <c r="L169" s="114" t="s">
        <v>58</v>
      </c>
      <c r="M169" s="114" t="s">
        <v>58</v>
      </c>
      <c r="N169" s="114" t="s">
        <v>3</v>
      </c>
      <c r="O169" s="114">
        <v>25</v>
      </c>
      <c r="P169" s="114" t="s">
        <v>3</v>
      </c>
      <c r="Q169" s="114">
        <v>25</v>
      </c>
      <c r="R169" s="114" t="s">
        <v>3</v>
      </c>
      <c r="S169" s="114">
        <v>2</v>
      </c>
      <c r="T169" s="156" t="s">
        <v>55</v>
      </c>
      <c r="U169" s="114" t="s">
        <v>3</v>
      </c>
      <c r="V169" s="114" t="s">
        <v>3</v>
      </c>
      <c r="W169" s="114" t="s">
        <v>3</v>
      </c>
      <c r="X169" s="114">
        <v>1</v>
      </c>
      <c r="Y169" s="114">
        <v>1</v>
      </c>
      <c r="Z169" s="114" t="s">
        <v>3</v>
      </c>
      <c r="AA169" s="114" t="s">
        <v>3</v>
      </c>
      <c r="AB169" s="114" t="s">
        <v>3</v>
      </c>
      <c r="AC169" s="114" t="s">
        <v>3</v>
      </c>
      <c r="AD169" s="114">
        <v>2</v>
      </c>
      <c r="AE169" s="114">
        <v>2</v>
      </c>
      <c r="AF169" s="114" t="s">
        <v>3</v>
      </c>
      <c r="AG169" s="114">
        <v>1</v>
      </c>
      <c r="AH169" s="114">
        <v>1</v>
      </c>
      <c r="AI169" s="114" t="s">
        <v>3</v>
      </c>
      <c r="AJ169" s="156" t="s">
        <v>55</v>
      </c>
      <c r="AK169" s="114" t="s">
        <v>3</v>
      </c>
      <c r="AL169" s="156" t="s">
        <v>55</v>
      </c>
      <c r="AM169" s="114" t="s">
        <v>3</v>
      </c>
      <c r="AN169" s="114" t="s">
        <v>3</v>
      </c>
      <c r="AO169" s="114" t="s">
        <v>3</v>
      </c>
      <c r="AP169" s="114" t="s">
        <v>3</v>
      </c>
      <c r="AQ169" s="124" t="s">
        <v>2030</v>
      </c>
      <c r="AR169" s="124" t="s">
        <v>60</v>
      </c>
    </row>
    <row r="170" spans="1:44" s="111" customFormat="1" ht="15">
      <c r="A170" s="158" t="s">
        <v>176</v>
      </c>
      <c r="B170" s="12" t="s">
        <v>1</v>
      </c>
      <c r="C170" s="12" t="s">
        <v>1130</v>
      </c>
      <c r="D170" s="12">
        <v>40</v>
      </c>
      <c r="E170" s="12">
        <v>34</v>
      </c>
      <c r="F170" s="12" t="s">
        <v>94</v>
      </c>
      <c r="G170" s="12" t="s">
        <v>1117</v>
      </c>
      <c r="H170" s="12" t="s">
        <v>15</v>
      </c>
      <c r="I170" s="12">
        <v>3800</v>
      </c>
      <c r="J170" s="12" t="s">
        <v>3</v>
      </c>
      <c r="K170" s="12" t="s">
        <v>132</v>
      </c>
      <c r="L170" s="12" t="s">
        <v>58</v>
      </c>
      <c r="M170" s="12" t="s">
        <v>40</v>
      </c>
      <c r="N170" s="12" t="s">
        <v>3</v>
      </c>
      <c r="O170" s="12">
        <v>13</v>
      </c>
      <c r="P170" s="12" t="s">
        <v>3</v>
      </c>
      <c r="Q170" s="12">
        <v>13</v>
      </c>
      <c r="R170" s="12" t="s">
        <v>3</v>
      </c>
      <c r="S170" s="12">
        <v>2</v>
      </c>
      <c r="T170" s="159" t="s">
        <v>55</v>
      </c>
      <c r="U170" s="12" t="s">
        <v>3</v>
      </c>
      <c r="V170" s="12" t="s">
        <v>3</v>
      </c>
      <c r="W170" s="12" t="s">
        <v>3</v>
      </c>
      <c r="X170" s="12" t="s">
        <v>3</v>
      </c>
      <c r="Y170" s="12">
        <v>2</v>
      </c>
      <c r="Z170" s="12" t="s">
        <v>3</v>
      </c>
      <c r="AA170" s="12" t="s">
        <v>3</v>
      </c>
      <c r="AB170" s="12" t="s">
        <v>3</v>
      </c>
      <c r="AC170" s="12" t="s">
        <v>3</v>
      </c>
      <c r="AD170" s="12">
        <v>2</v>
      </c>
      <c r="AE170" s="12">
        <v>3</v>
      </c>
      <c r="AF170" s="12" t="s">
        <v>3</v>
      </c>
      <c r="AG170" s="12">
        <v>2</v>
      </c>
      <c r="AH170" s="12">
        <v>2</v>
      </c>
      <c r="AI170" s="12" t="s">
        <v>3</v>
      </c>
      <c r="AJ170" s="12" t="s">
        <v>3</v>
      </c>
      <c r="AK170" s="12" t="s">
        <v>3</v>
      </c>
      <c r="AL170" s="159" t="s">
        <v>55</v>
      </c>
      <c r="AM170" s="12" t="s">
        <v>54</v>
      </c>
      <c r="AN170" s="12" t="s">
        <v>3</v>
      </c>
      <c r="AO170" s="12" t="s">
        <v>3</v>
      </c>
      <c r="AP170" s="12" t="s">
        <v>3</v>
      </c>
      <c r="AQ170" s="158" t="s">
        <v>174</v>
      </c>
      <c r="AR170" s="158" t="s">
        <v>133</v>
      </c>
    </row>
    <row r="171" spans="1:44" s="111" customFormat="1" ht="15">
      <c r="A171" s="158" t="s">
        <v>177</v>
      </c>
      <c r="B171" s="12" t="s">
        <v>1</v>
      </c>
      <c r="C171" s="12" t="s">
        <v>1130</v>
      </c>
      <c r="D171" s="12">
        <v>40</v>
      </c>
      <c r="E171" s="12">
        <v>34</v>
      </c>
      <c r="F171" s="12" t="s">
        <v>94</v>
      </c>
      <c r="G171" s="12" t="s">
        <v>1116</v>
      </c>
      <c r="H171" s="12" t="s">
        <v>15</v>
      </c>
      <c r="I171" s="12">
        <v>3800</v>
      </c>
      <c r="J171" s="12" t="s">
        <v>3</v>
      </c>
      <c r="K171" s="12" t="s">
        <v>132</v>
      </c>
      <c r="L171" s="12" t="s">
        <v>58</v>
      </c>
      <c r="M171" s="12" t="s">
        <v>40</v>
      </c>
      <c r="N171" s="12" t="s">
        <v>3</v>
      </c>
      <c r="O171" s="12">
        <v>13</v>
      </c>
      <c r="P171" s="12" t="s">
        <v>3</v>
      </c>
      <c r="Q171" s="12">
        <v>13</v>
      </c>
      <c r="R171" s="12" t="s">
        <v>3</v>
      </c>
      <c r="S171" s="12">
        <v>2</v>
      </c>
      <c r="T171" s="159" t="s">
        <v>55</v>
      </c>
      <c r="U171" s="12" t="s">
        <v>3</v>
      </c>
      <c r="V171" s="12" t="s">
        <v>3</v>
      </c>
      <c r="W171" s="12" t="s">
        <v>3</v>
      </c>
      <c r="X171" s="12" t="s">
        <v>3</v>
      </c>
      <c r="Y171" s="12">
        <v>2</v>
      </c>
      <c r="Z171" s="12" t="s">
        <v>3</v>
      </c>
      <c r="AA171" s="12" t="s">
        <v>3</v>
      </c>
      <c r="AB171" s="12" t="s">
        <v>3</v>
      </c>
      <c r="AC171" s="12" t="s">
        <v>3</v>
      </c>
      <c r="AD171" s="12">
        <v>2</v>
      </c>
      <c r="AE171" s="12">
        <v>3</v>
      </c>
      <c r="AF171" s="12" t="s">
        <v>3</v>
      </c>
      <c r="AG171" s="12">
        <v>2</v>
      </c>
      <c r="AH171" s="12">
        <v>2</v>
      </c>
      <c r="AI171" s="12" t="s">
        <v>3</v>
      </c>
      <c r="AJ171" s="159" t="s">
        <v>55</v>
      </c>
      <c r="AK171" s="12" t="s">
        <v>3</v>
      </c>
      <c r="AL171" s="159" t="s">
        <v>55</v>
      </c>
      <c r="AM171" s="12" t="s">
        <v>54</v>
      </c>
      <c r="AN171" s="12" t="s">
        <v>3</v>
      </c>
      <c r="AO171" s="12" t="s">
        <v>3</v>
      </c>
      <c r="AP171" s="12" t="s">
        <v>3</v>
      </c>
      <c r="AQ171" s="158" t="s">
        <v>174</v>
      </c>
      <c r="AR171" s="158" t="s">
        <v>133</v>
      </c>
    </row>
    <row r="172" spans="1:44" ht="15">
      <c r="A172" s="9" t="s">
        <v>178</v>
      </c>
      <c r="B172" s="6" t="s">
        <v>1</v>
      </c>
      <c r="C172" s="6" t="s">
        <v>1192</v>
      </c>
      <c r="D172" s="6">
        <v>40</v>
      </c>
      <c r="E172" s="6">
        <v>35</v>
      </c>
      <c r="F172" s="6" t="s">
        <v>94</v>
      </c>
      <c r="G172" s="6" t="s">
        <v>1117</v>
      </c>
      <c r="H172" s="6" t="s">
        <v>15</v>
      </c>
      <c r="I172" s="6">
        <v>3648</v>
      </c>
      <c r="J172" s="6">
        <v>1024</v>
      </c>
      <c r="K172" s="6" t="s">
        <v>90</v>
      </c>
      <c r="L172" s="6" t="s">
        <v>95</v>
      </c>
      <c r="M172" s="6" t="s">
        <v>40</v>
      </c>
      <c r="N172" s="6" t="s">
        <v>3</v>
      </c>
      <c r="O172" s="6">
        <v>11</v>
      </c>
      <c r="P172" s="6" t="s">
        <v>3</v>
      </c>
      <c r="Q172" s="6" t="s">
        <v>3</v>
      </c>
      <c r="R172" s="6">
        <v>11</v>
      </c>
      <c r="S172" s="6">
        <v>2</v>
      </c>
      <c r="T172" s="154" t="s">
        <v>55</v>
      </c>
      <c r="U172" s="6" t="s">
        <v>3</v>
      </c>
      <c r="V172" s="6" t="s">
        <v>3</v>
      </c>
      <c r="W172" s="6" t="s">
        <v>3</v>
      </c>
      <c r="X172" s="6">
        <v>4</v>
      </c>
      <c r="Y172" s="6">
        <v>1</v>
      </c>
      <c r="Z172" s="6" t="s">
        <v>3</v>
      </c>
      <c r="AA172" s="6" t="s">
        <v>3</v>
      </c>
      <c r="AB172" s="6" t="s">
        <v>3</v>
      </c>
      <c r="AC172" s="6" t="s">
        <v>3</v>
      </c>
      <c r="AD172" s="6">
        <v>2</v>
      </c>
      <c r="AE172" s="6">
        <v>3</v>
      </c>
      <c r="AF172" s="6" t="s">
        <v>3</v>
      </c>
      <c r="AG172" s="6">
        <v>2</v>
      </c>
      <c r="AH172" s="6">
        <v>1</v>
      </c>
      <c r="AI172" s="6" t="s">
        <v>3</v>
      </c>
      <c r="AJ172" s="6" t="s">
        <v>3</v>
      </c>
      <c r="AK172" s="154" t="s">
        <v>55</v>
      </c>
      <c r="AL172" s="154" t="s">
        <v>55</v>
      </c>
      <c r="AM172" s="154" t="s">
        <v>55</v>
      </c>
      <c r="AN172" s="154" t="s">
        <v>55</v>
      </c>
      <c r="AO172" s="154" t="s">
        <v>55</v>
      </c>
      <c r="AP172" s="154" t="s">
        <v>55</v>
      </c>
      <c r="AQ172" s="9" t="s">
        <v>174</v>
      </c>
      <c r="AR172" s="9" t="s">
        <v>141</v>
      </c>
    </row>
    <row r="173" spans="1:44" ht="15">
      <c r="A173" s="9" t="s">
        <v>179</v>
      </c>
      <c r="B173" s="6" t="s">
        <v>1</v>
      </c>
      <c r="C173" s="6" t="s">
        <v>1192</v>
      </c>
      <c r="D173" s="6">
        <v>40</v>
      </c>
      <c r="E173" s="6">
        <v>36</v>
      </c>
      <c r="F173" s="6" t="s">
        <v>94</v>
      </c>
      <c r="G173" s="6" t="s">
        <v>1118</v>
      </c>
      <c r="H173" s="6" t="s">
        <v>15</v>
      </c>
      <c r="I173" s="6">
        <v>3896</v>
      </c>
      <c r="J173" s="6">
        <v>1024</v>
      </c>
      <c r="K173" s="6" t="s">
        <v>90</v>
      </c>
      <c r="L173" s="6" t="s">
        <v>95</v>
      </c>
      <c r="M173" s="6" t="s">
        <v>119</v>
      </c>
      <c r="N173" s="6" t="s">
        <v>3</v>
      </c>
      <c r="O173" s="6">
        <v>28</v>
      </c>
      <c r="P173" s="6" t="s">
        <v>3</v>
      </c>
      <c r="Q173" s="6">
        <v>28</v>
      </c>
      <c r="R173" s="6" t="s">
        <v>3</v>
      </c>
      <c r="S173" s="6">
        <v>2</v>
      </c>
      <c r="T173" s="154" t="s">
        <v>55</v>
      </c>
      <c r="U173" s="6" t="s">
        <v>3</v>
      </c>
      <c r="V173" s="6" t="s">
        <v>3</v>
      </c>
      <c r="W173" s="6" t="s">
        <v>3</v>
      </c>
      <c r="X173" s="6">
        <v>2</v>
      </c>
      <c r="Y173" s="6">
        <v>2</v>
      </c>
      <c r="Z173" s="6" t="s">
        <v>3</v>
      </c>
      <c r="AA173" s="6" t="s">
        <v>3</v>
      </c>
      <c r="AB173" s="6" t="s">
        <v>3</v>
      </c>
      <c r="AC173" s="6" t="s">
        <v>3</v>
      </c>
      <c r="AD173" s="6">
        <v>3</v>
      </c>
      <c r="AE173" s="6">
        <v>4</v>
      </c>
      <c r="AF173" s="6" t="s">
        <v>3</v>
      </c>
      <c r="AG173" s="6">
        <v>2</v>
      </c>
      <c r="AH173" s="6">
        <v>2</v>
      </c>
      <c r="AI173" s="6" t="s">
        <v>3</v>
      </c>
      <c r="AJ173" s="6" t="s">
        <v>3</v>
      </c>
      <c r="AK173" s="6" t="s">
        <v>3</v>
      </c>
      <c r="AL173" s="154" t="s">
        <v>55</v>
      </c>
      <c r="AM173" s="154" t="s">
        <v>55</v>
      </c>
      <c r="AN173" s="154" t="s">
        <v>55</v>
      </c>
      <c r="AO173" s="154" t="s">
        <v>55</v>
      </c>
      <c r="AP173" s="6" t="s">
        <v>3</v>
      </c>
      <c r="AQ173" s="9" t="s">
        <v>2031</v>
      </c>
      <c r="AR173" s="155" t="s">
        <v>1799</v>
      </c>
    </row>
    <row r="174" spans="1:44" s="111" customFormat="1" ht="15">
      <c r="A174" s="158" t="s">
        <v>180</v>
      </c>
      <c r="B174" s="12" t="s">
        <v>1</v>
      </c>
      <c r="C174" s="12" t="s">
        <v>1130</v>
      </c>
      <c r="D174" s="12">
        <v>40</v>
      </c>
      <c r="E174" s="12">
        <v>34</v>
      </c>
      <c r="F174" s="12" t="s">
        <v>94</v>
      </c>
      <c r="G174" s="12" t="s">
        <v>1117</v>
      </c>
      <c r="H174" s="12" t="s">
        <v>15</v>
      </c>
      <c r="I174" s="12">
        <v>3800</v>
      </c>
      <c r="J174" s="12" t="s">
        <v>3</v>
      </c>
      <c r="K174" s="12" t="s">
        <v>132</v>
      </c>
      <c r="L174" s="12" t="s">
        <v>58</v>
      </c>
      <c r="M174" s="12" t="s">
        <v>40</v>
      </c>
      <c r="N174" s="12" t="s">
        <v>3</v>
      </c>
      <c r="O174" s="12">
        <v>13</v>
      </c>
      <c r="P174" s="12" t="s">
        <v>3</v>
      </c>
      <c r="Q174" s="12">
        <v>13</v>
      </c>
      <c r="R174" s="12" t="s">
        <v>3</v>
      </c>
      <c r="S174" s="12">
        <v>2</v>
      </c>
      <c r="T174" s="159" t="s">
        <v>55</v>
      </c>
      <c r="U174" s="12" t="s">
        <v>3</v>
      </c>
      <c r="V174" s="12" t="s">
        <v>3</v>
      </c>
      <c r="W174" s="12" t="s">
        <v>3</v>
      </c>
      <c r="X174" s="12" t="s">
        <v>3</v>
      </c>
      <c r="Y174" s="12">
        <v>2</v>
      </c>
      <c r="Z174" s="12" t="s">
        <v>3</v>
      </c>
      <c r="AA174" s="12" t="s">
        <v>3</v>
      </c>
      <c r="AB174" s="12" t="s">
        <v>3</v>
      </c>
      <c r="AC174" s="12" t="s">
        <v>3</v>
      </c>
      <c r="AD174" s="12">
        <v>2</v>
      </c>
      <c r="AE174" s="12">
        <v>3</v>
      </c>
      <c r="AF174" s="12" t="s">
        <v>3</v>
      </c>
      <c r="AG174" s="12">
        <v>2</v>
      </c>
      <c r="AH174" s="12">
        <v>2</v>
      </c>
      <c r="AI174" s="12" t="s">
        <v>3</v>
      </c>
      <c r="AJ174" s="159" t="s">
        <v>55</v>
      </c>
      <c r="AK174" s="12" t="s">
        <v>3</v>
      </c>
      <c r="AL174" s="159" t="s">
        <v>55</v>
      </c>
      <c r="AM174" s="12" t="s">
        <v>54</v>
      </c>
      <c r="AN174" s="12" t="s">
        <v>3</v>
      </c>
      <c r="AO174" s="12" t="s">
        <v>3</v>
      </c>
      <c r="AP174" s="12" t="s">
        <v>3</v>
      </c>
      <c r="AQ174" s="158" t="s">
        <v>174</v>
      </c>
      <c r="AR174" s="158" t="s">
        <v>133</v>
      </c>
    </row>
    <row r="175" spans="1:44" s="111" customFormat="1" ht="15">
      <c r="A175" s="158" t="s">
        <v>181</v>
      </c>
      <c r="B175" s="12" t="s">
        <v>1</v>
      </c>
      <c r="C175" s="12" t="s">
        <v>1130</v>
      </c>
      <c r="D175" s="12">
        <v>40</v>
      </c>
      <c r="E175" s="12">
        <v>34</v>
      </c>
      <c r="F175" s="12" t="s">
        <v>94</v>
      </c>
      <c r="G175" s="12" t="s">
        <v>1118</v>
      </c>
      <c r="H175" s="12" t="s">
        <v>15</v>
      </c>
      <c r="I175" s="12">
        <v>3800</v>
      </c>
      <c r="J175" s="12" t="s">
        <v>3</v>
      </c>
      <c r="K175" s="12" t="s">
        <v>132</v>
      </c>
      <c r="L175" s="12" t="s">
        <v>58</v>
      </c>
      <c r="M175" s="12" t="s">
        <v>40</v>
      </c>
      <c r="N175" s="12" t="s">
        <v>3</v>
      </c>
      <c r="O175" s="12">
        <v>13</v>
      </c>
      <c r="P175" s="12" t="s">
        <v>3</v>
      </c>
      <c r="Q175" s="12">
        <v>13</v>
      </c>
      <c r="R175" s="12" t="s">
        <v>3</v>
      </c>
      <c r="S175" s="12">
        <v>2</v>
      </c>
      <c r="T175" s="159" t="s">
        <v>55</v>
      </c>
      <c r="U175" s="12" t="s">
        <v>3</v>
      </c>
      <c r="V175" s="12" t="s">
        <v>3</v>
      </c>
      <c r="W175" s="12" t="s">
        <v>3</v>
      </c>
      <c r="X175" s="12" t="s">
        <v>3</v>
      </c>
      <c r="Y175" s="12">
        <v>2</v>
      </c>
      <c r="Z175" s="12" t="s">
        <v>3</v>
      </c>
      <c r="AA175" s="12" t="s">
        <v>3</v>
      </c>
      <c r="AB175" s="12" t="s">
        <v>3</v>
      </c>
      <c r="AC175" s="12" t="s">
        <v>3</v>
      </c>
      <c r="AD175" s="12">
        <v>2</v>
      </c>
      <c r="AE175" s="12">
        <v>3</v>
      </c>
      <c r="AF175" s="12" t="s">
        <v>3</v>
      </c>
      <c r="AG175" s="12">
        <v>2</v>
      </c>
      <c r="AH175" s="12">
        <v>2</v>
      </c>
      <c r="AI175" s="12" t="s">
        <v>3</v>
      </c>
      <c r="AJ175" s="12" t="s">
        <v>3</v>
      </c>
      <c r="AK175" s="12" t="s">
        <v>3</v>
      </c>
      <c r="AL175" s="159" t="s">
        <v>55</v>
      </c>
      <c r="AM175" s="12" t="s">
        <v>54</v>
      </c>
      <c r="AN175" s="12" t="s">
        <v>3</v>
      </c>
      <c r="AO175" s="12" t="s">
        <v>3</v>
      </c>
      <c r="AP175" s="12" t="s">
        <v>3</v>
      </c>
      <c r="AQ175" s="158" t="s">
        <v>174</v>
      </c>
      <c r="AR175" s="158" t="s">
        <v>133</v>
      </c>
    </row>
    <row r="176" spans="1:44" ht="15">
      <c r="A176" s="9" t="s">
        <v>182</v>
      </c>
      <c r="B176" s="6" t="s">
        <v>1</v>
      </c>
      <c r="C176" s="6" t="s">
        <v>1192</v>
      </c>
      <c r="D176" s="6">
        <v>44</v>
      </c>
      <c r="E176" s="6">
        <v>35</v>
      </c>
      <c r="F176" s="6" t="s">
        <v>94</v>
      </c>
      <c r="G176" s="6" t="s">
        <v>1118</v>
      </c>
      <c r="H176" s="6" t="s">
        <v>15</v>
      </c>
      <c r="I176" s="6">
        <v>3648</v>
      </c>
      <c r="J176" s="6">
        <v>1024</v>
      </c>
      <c r="K176" s="6" t="s">
        <v>90</v>
      </c>
      <c r="L176" s="6" t="s">
        <v>95</v>
      </c>
      <c r="M176" s="6" t="s">
        <v>40</v>
      </c>
      <c r="N176" s="6" t="s">
        <v>3</v>
      </c>
      <c r="O176" s="6">
        <v>11</v>
      </c>
      <c r="P176" s="6" t="s">
        <v>3</v>
      </c>
      <c r="Q176" s="6" t="s">
        <v>3</v>
      </c>
      <c r="R176" s="6">
        <v>11</v>
      </c>
      <c r="S176" s="6">
        <v>2</v>
      </c>
      <c r="T176" s="154" t="s">
        <v>55</v>
      </c>
      <c r="U176" s="6" t="s">
        <v>3</v>
      </c>
      <c r="V176" s="6" t="s">
        <v>3</v>
      </c>
      <c r="W176" s="6" t="s">
        <v>3</v>
      </c>
      <c r="X176" s="6">
        <v>4</v>
      </c>
      <c r="Y176" s="6">
        <v>1</v>
      </c>
      <c r="Z176" s="6" t="s">
        <v>3</v>
      </c>
      <c r="AA176" s="6" t="s">
        <v>3</v>
      </c>
      <c r="AB176" s="6" t="s">
        <v>3</v>
      </c>
      <c r="AC176" s="6" t="s">
        <v>3</v>
      </c>
      <c r="AD176" s="6">
        <v>2</v>
      </c>
      <c r="AE176" s="6">
        <v>3</v>
      </c>
      <c r="AF176" s="6" t="s">
        <v>3</v>
      </c>
      <c r="AG176" s="6">
        <v>2</v>
      </c>
      <c r="AH176" s="6">
        <v>1</v>
      </c>
      <c r="AI176" s="6" t="s">
        <v>3</v>
      </c>
      <c r="AJ176" s="6" t="s">
        <v>3</v>
      </c>
      <c r="AK176" s="154" t="s">
        <v>55</v>
      </c>
      <c r="AL176" s="154" t="s">
        <v>55</v>
      </c>
      <c r="AM176" s="154" t="s">
        <v>55</v>
      </c>
      <c r="AN176" s="6" t="s">
        <v>3</v>
      </c>
      <c r="AO176" s="6" t="s">
        <v>3</v>
      </c>
      <c r="AP176" s="154" t="s">
        <v>55</v>
      </c>
      <c r="AQ176" s="9" t="s">
        <v>174</v>
      </c>
      <c r="AR176" s="9" t="s">
        <v>141</v>
      </c>
    </row>
    <row r="177" spans="1:44" ht="15">
      <c r="A177" s="9" t="s">
        <v>183</v>
      </c>
      <c r="B177" s="6" t="s">
        <v>1</v>
      </c>
      <c r="C177" s="6" t="s">
        <v>1192</v>
      </c>
      <c r="D177" s="6">
        <v>44</v>
      </c>
      <c r="E177" s="6">
        <v>34</v>
      </c>
      <c r="F177" s="6" t="s">
        <v>94</v>
      </c>
      <c r="G177" s="6" t="s">
        <v>1118</v>
      </c>
      <c r="H177" s="6" t="s">
        <v>15</v>
      </c>
      <c r="I177" s="6">
        <v>3808</v>
      </c>
      <c r="J177" s="6" t="s">
        <v>3</v>
      </c>
      <c r="K177" s="6" t="s">
        <v>132</v>
      </c>
      <c r="L177" s="6" t="s">
        <v>58</v>
      </c>
      <c r="M177" s="6" t="s">
        <v>40</v>
      </c>
      <c r="N177" s="6" t="s">
        <v>3</v>
      </c>
      <c r="O177" s="6">
        <v>13</v>
      </c>
      <c r="P177" s="6" t="s">
        <v>3</v>
      </c>
      <c r="Q177" s="6" t="s">
        <v>3</v>
      </c>
      <c r="R177" s="6">
        <v>13</v>
      </c>
      <c r="S177" s="6">
        <v>3</v>
      </c>
      <c r="T177" s="154" t="s">
        <v>55</v>
      </c>
      <c r="U177" s="6" t="s">
        <v>3</v>
      </c>
      <c r="V177" s="6" t="s">
        <v>3</v>
      </c>
      <c r="W177" s="6" t="s">
        <v>3</v>
      </c>
      <c r="X177" s="6">
        <v>7</v>
      </c>
      <c r="Y177" s="6">
        <v>3</v>
      </c>
      <c r="Z177" s="6" t="s">
        <v>3</v>
      </c>
      <c r="AA177" s="6" t="s">
        <v>3</v>
      </c>
      <c r="AB177" s="6" t="s">
        <v>3</v>
      </c>
      <c r="AC177" s="6" t="s">
        <v>3</v>
      </c>
      <c r="AD177" s="6">
        <v>4</v>
      </c>
      <c r="AE177" s="6">
        <v>4</v>
      </c>
      <c r="AF177" s="6" t="s">
        <v>3</v>
      </c>
      <c r="AG177" s="6">
        <v>2</v>
      </c>
      <c r="AH177" s="6">
        <v>2</v>
      </c>
      <c r="AI177" s="6" t="s">
        <v>3</v>
      </c>
      <c r="AJ177" s="6" t="s">
        <v>3</v>
      </c>
      <c r="AK177" s="6" t="s">
        <v>3</v>
      </c>
      <c r="AL177" s="154" t="s">
        <v>55</v>
      </c>
      <c r="AM177" s="154" t="s">
        <v>55</v>
      </c>
      <c r="AN177" s="6" t="s">
        <v>3</v>
      </c>
      <c r="AO177" s="6" t="s">
        <v>3</v>
      </c>
      <c r="AP177" s="6" t="s">
        <v>3</v>
      </c>
      <c r="AQ177" s="9" t="s">
        <v>174</v>
      </c>
      <c r="AR177" s="9" t="s">
        <v>146</v>
      </c>
    </row>
    <row r="178" spans="1:44" s="111" customFormat="1" ht="15">
      <c r="A178" s="158" t="s">
        <v>184</v>
      </c>
      <c r="B178" s="12" t="s">
        <v>1</v>
      </c>
      <c r="C178" s="12" t="s">
        <v>1130</v>
      </c>
      <c r="D178" s="12">
        <v>40</v>
      </c>
      <c r="E178" s="12">
        <v>34</v>
      </c>
      <c r="F178" s="12" t="s">
        <v>94</v>
      </c>
      <c r="G178" s="12" t="s">
        <v>1118</v>
      </c>
      <c r="H178" s="12" t="s">
        <v>15</v>
      </c>
      <c r="I178" s="12">
        <v>3800</v>
      </c>
      <c r="J178" s="12" t="s">
        <v>3</v>
      </c>
      <c r="K178" s="12" t="s">
        <v>132</v>
      </c>
      <c r="L178" s="12" t="s">
        <v>58</v>
      </c>
      <c r="M178" s="12" t="s">
        <v>40</v>
      </c>
      <c r="N178" s="12" t="s">
        <v>3</v>
      </c>
      <c r="O178" s="12">
        <v>13</v>
      </c>
      <c r="P178" s="12" t="s">
        <v>3</v>
      </c>
      <c r="Q178" s="12">
        <v>13</v>
      </c>
      <c r="R178" s="12" t="s">
        <v>3</v>
      </c>
      <c r="S178" s="12">
        <v>2</v>
      </c>
      <c r="T178" s="159" t="s">
        <v>55</v>
      </c>
      <c r="U178" s="12" t="s">
        <v>3</v>
      </c>
      <c r="V178" s="12" t="s">
        <v>3</v>
      </c>
      <c r="W178" s="12" t="s">
        <v>3</v>
      </c>
      <c r="X178" s="12" t="s">
        <v>3</v>
      </c>
      <c r="Y178" s="12">
        <v>2</v>
      </c>
      <c r="Z178" s="12" t="s">
        <v>3</v>
      </c>
      <c r="AA178" s="12" t="s">
        <v>3</v>
      </c>
      <c r="AB178" s="12" t="s">
        <v>3</v>
      </c>
      <c r="AC178" s="12" t="s">
        <v>3</v>
      </c>
      <c r="AD178" s="12">
        <v>2</v>
      </c>
      <c r="AE178" s="12">
        <v>3</v>
      </c>
      <c r="AF178" s="12" t="s">
        <v>3</v>
      </c>
      <c r="AG178" s="12">
        <v>2</v>
      </c>
      <c r="AH178" s="12">
        <v>2</v>
      </c>
      <c r="AI178" s="12" t="s">
        <v>3</v>
      </c>
      <c r="AJ178" s="159" t="s">
        <v>55</v>
      </c>
      <c r="AK178" s="12" t="s">
        <v>3</v>
      </c>
      <c r="AL178" s="159" t="s">
        <v>55</v>
      </c>
      <c r="AM178" s="12" t="s">
        <v>54</v>
      </c>
      <c r="AN178" s="12" t="s">
        <v>3</v>
      </c>
      <c r="AO178" s="12" t="s">
        <v>3</v>
      </c>
      <c r="AP178" s="12" t="s">
        <v>3</v>
      </c>
      <c r="AQ178" s="158" t="s">
        <v>174</v>
      </c>
      <c r="AR178" s="158" t="s">
        <v>133</v>
      </c>
    </row>
    <row r="179" spans="1:44" ht="15">
      <c r="A179" s="9" t="s">
        <v>185</v>
      </c>
      <c r="B179" s="6" t="s">
        <v>1</v>
      </c>
      <c r="C179" s="6" t="s">
        <v>1192</v>
      </c>
      <c r="D179" s="6">
        <v>44</v>
      </c>
      <c r="E179" s="6">
        <v>33</v>
      </c>
      <c r="F179" s="6" t="s">
        <v>94</v>
      </c>
      <c r="G179" s="6" t="s">
        <v>1118</v>
      </c>
      <c r="H179" s="6" t="s">
        <v>15</v>
      </c>
      <c r="I179" s="6">
        <v>3808</v>
      </c>
      <c r="J179" s="6" t="s">
        <v>3</v>
      </c>
      <c r="K179" s="6" t="s">
        <v>132</v>
      </c>
      <c r="L179" s="6" t="s">
        <v>58</v>
      </c>
      <c r="M179" s="6" t="s">
        <v>40</v>
      </c>
      <c r="N179" s="6" t="s">
        <v>3</v>
      </c>
      <c r="O179" s="6">
        <v>13</v>
      </c>
      <c r="P179" s="6" t="s">
        <v>3</v>
      </c>
      <c r="Q179" s="6" t="s">
        <v>3</v>
      </c>
      <c r="R179" s="6">
        <v>13</v>
      </c>
      <c r="S179" s="6">
        <v>3</v>
      </c>
      <c r="T179" s="154" t="s">
        <v>55</v>
      </c>
      <c r="U179" s="6" t="s">
        <v>3</v>
      </c>
      <c r="V179" s="6" t="s">
        <v>3</v>
      </c>
      <c r="W179" s="6" t="s">
        <v>3</v>
      </c>
      <c r="X179" s="6">
        <v>7</v>
      </c>
      <c r="Y179" s="6">
        <v>3</v>
      </c>
      <c r="Z179" s="6" t="s">
        <v>3</v>
      </c>
      <c r="AA179" s="6" t="s">
        <v>3</v>
      </c>
      <c r="AB179" s="6" t="s">
        <v>3</v>
      </c>
      <c r="AC179" s="6" t="s">
        <v>3</v>
      </c>
      <c r="AD179" s="6">
        <v>4</v>
      </c>
      <c r="AE179" s="6">
        <v>4</v>
      </c>
      <c r="AF179" s="6" t="s">
        <v>3</v>
      </c>
      <c r="AG179" s="6">
        <v>2</v>
      </c>
      <c r="AH179" s="6">
        <v>2</v>
      </c>
      <c r="AI179" s="6" t="s">
        <v>3</v>
      </c>
      <c r="AJ179" s="154" t="s">
        <v>55</v>
      </c>
      <c r="AK179" s="6" t="s">
        <v>3</v>
      </c>
      <c r="AL179" s="154" t="s">
        <v>55</v>
      </c>
      <c r="AM179" s="154" t="s">
        <v>55</v>
      </c>
      <c r="AN179" s="6" t="s">
        <v>3</v>
      </c>
      <c r="AO179" s="6" t="s">
        <v>3</v>
      </c>
      <c r="AP179" s="6" t="s">
        <v>3</v>
      </c>
      <c r="AQ179" s="9" t="s">
        <v>174</v>
      </c>
      <c r="AR179" s="9" t="s">
        <v>186</v>
      </c>
    </row>
    <row r="180" spans="1:44" ht="15">
      <c r="A180" s="9" t="s">
        <v>187</v>
      </c>
      <c r="B180" s="6" t="s">
        <v>1</v>
      </c>
      <c r="C180" s="6" t="s">
        <v>1192</v>
      </c>
      <c r="D180" s="6">
        <v>44</v>
      </c>
      <c r="E180" s="6">
        <v>34</v>
      </c>
      <c r="F180" s="6" t="s">
        <v>94</v>
      </c>
      <c r="G180" s="6" t="s">
        <v>1119</v>
      </c>
      <c r="H180" s="6" t="s">
        <v>15</v>
      </c>
      <c r="I180" s="6">
        <v>3808</v>
      </c>
      <c r="J180" s="6" t="s">
        <v>3</v>
      </c>
      <c r="K180" s="6" t="s">
        <v>132</v>
      </c>
      <c r="L180" s="6" t="s">
        <v>58</v>
      </c>
      <c r="M180" s="6" t="s">
        <v>40</v>
      </c>
      <c r="N180" s="6" t="s">
        <v>3</v>
      </c>
      <c r="O180" s="6">
        <v>13</v>
      </c>
      <c r="P180" s="6" t="s">
        <v>3</v>
      </c>
      <c r="Q180" s="6" t="s">
        <v>3</v>
      </c>
      <c r="R180" s="6">
        <v>13</v>
      </c>
      <c r="S180" s="6">
        <v>3</v>
      </c>
      <c r="T180" s="154" t="s">
        <v>55</v>
      </c>
      <c r="U180" s="6" t="s">
        <v>3</v>
      </c>
      <c r="V180" s="6" t="s">
        <v>3</v>
      </c>
      <c r="W180" s="6" t="s">
        <v>3</v>
      </c>
      <c r="X180" s="6">
        <v>7</v>
      </c>
      <c r="Y180" s="6">
        <v>3</v>
      </c>
      <c r="Z180" s="6" t="s">
        <v>3</v>
      </c>
      <c r="AA180" s="6" t="s">
        <v>3</v>
      </c>
      <c r="AB180" s="6" t="s">
        <v>3</v>
      </c>
      <c r="AC180" s="6" t="s">
        <v>3</v>
      </c>
      <c r="AD180" s="6">
        <v>4</v>
      </c>
      <c r="AE180" s="6">
        <v>4</v>
      </c>
      <c r="AF180" s="6" t="s">
        <v>3</v>
      </c>
      <c r="AG180" s="6">
        <v>2</v>
      </c>
      <c r="AH180" s="6">
        <v>2</v>
      </c>
      <c r="AI180" s="6" t="s">
        <v>3</v>
      </c>
      <c r="AJ180" s="6" t="s">
        <v>3</v>
      </c>
      <c r="AK180" s="6" t="s">
        <v>3</v>
      </c>
      <c r="AL180" s="154" t="s">
        <v>55</v>
      </c>
      <c r="AM180" s="154" t="s">
        <v>55</v>
      </c>
      <c r="AN180" s="6" t="s">
        <v>3</v>
      </c>
      <c r="AO180" s="6" t="s">
        <v>3</v>
      </c>
      <c r="AP180" s="6" t="s">
        <v>3</v>
      </c>
      <c r="AQ180" s="9" t="s">
        <v>174</v>
      </c>
      <c r="AR180" s="9" t="s">
        <v>146</v>
      </c>
    </row>
    <row r="181" spans="1:44" ht="15">
      <c r="A181" s="9" t="s">
        <v>188</v>
      </c>
      <c r="B181" s="6" t="s">
        <v>1</v>
      </c>
      <c r="C181" s="6" t="s">
        <v>1192</v>
      </c>
      <c r="D181" s="6">
        <v>44</v>
      </c>
      <c r="E181" s="6">
        <v>33</v>
      </c>
      <c r="F181" s="6" t="s">
        <v>94</v>
      </c>
      <c r="G181" s="6" t="s">
        <v>1119</v>
      </c>
      <c r="H181" s="6" t="s">
        <v>15</v>
      </c>
      <c r="I181" s="6">
        <v>3808</v>
      </c>
      <c r="J181" s="6" t="s">
        <v>3</v>
      </c>
      <c r="K181" s="6" t="s">
        <v>132</v>
      </c>
      <c r="L181" s="6" t="s">
        <v>58</v>
      </c>
      <c r="M181" s="6" t="s">
        <v>40</v>
      </c>
      <c r="N181" s="6" t="s">
        <v>3</v>
      </c>
      <c r="O181" s="6">
        <v>13</v>
      </c>
      <c r="P181" s="6" t="s">
        <v>3</v>
      </c>
      <c r="Q181" s="6" t="s">
        <v>3</v>
      </c>
      <c r="R181" s="6">
        <v>13</v>
      </c>
      <c r="S181" s="6">
        <v>3</v>
      </c>
      <c r="T181" s="154" t="s">
        <v>55</v>
      </c>
      <c r="U181" s="6" t="s">
        <v>3</v>
      </c>
      <c r="V181" s="6" t="s">
        <v>3</v>
      </c>
      <c r="W181" s="6" t="s">
        <v>3</v>
      </c>
      <c r="X181" s="6">
        <v>7</v>
      </c>
      <c r="Y181" s="6">
        <v>3</v>
      </c>
      <c r="Z181" s="6" t="s">
        <v>3</v>
      </c>
      <c r="AA181" s="6" t="s">
        <v>3</v>
      </c>
      <c r="AB181" s="6" t="s">
        <v>3</v>
      </c>
      <c r="AC181" s="6" t="s">
        <v>3</v>
      </c>
      <c r="AD181" s="6">
        <v>4</v>
      </c>
      <c r="AE181" s="6">
        <v>4</v>
      </c>
      <c r="AF181" s="6" t="s">
        <v>3</v>
      </c>
      <c r="AG181" s="6">
        <v>2</v>
      </c>
      <c r="AH181" s="6">
        <v>2</v>
      </c>
      <c r="AI181" s="6" t="s">
        <v>3</v>
      </c>
      <c r="AJ181" s="154" t="s">
        <v>55</v>
      </c>
      <c r="AK181" s="6" t="s">
        <v>3</v>
      </c>
      <c r="AL181" s="154" t="s">
        <v>55</v>
      </c>
      <c r="AM181" s="154" t="s">
        <v>55</v>
      </c>
      <c r="AN181" s="6" t="s">
        <v>3</v>
      </c>
      <c r="AO181" s="6" t="s">
        <v>3</v>
      </c>
      <c r="AP181" s="6" t="s">
        <v>3</v>
      </c>
      <c r="AQ181" s="9" t="s">
        <v>174</v>
      </c>
      <c r="AR181" s="9" t="s">
        <v>186</v>
      </c>
    </row>
    <row r="182" spans="1:44" ht="15">
      <c r="A182" s="9" t="s">
        <v>189</v>
      </c>
      <c r="B182" s="6" t="s">
        <v>1</v>
      </c>
      <c r="C182" s="6" t="s">
        <v>1192</v>
      </c>
      <c r="D182" s="6">
        <v>64</v>
      </c>
      <c r="E182" s="6">
        <v>54</v>
      </c>
      <c r="F182" s="6" t="s">
        <v>24</v>
      </c>
      <c r="G182" s="6" t="s">
        <v>1116</v>
      </c>
      <c r="H182" s="6" t="s">
        <v>15</v>
      </c>
      <c r="I182" s="6">
        <v>768</v>
      </c>
      <c r="J182" s="6" t="s">
        <v>1731</v>
      </c>
      <c r="K182" s="6" t="s">
        <v>90</v>
      </c>
      <c r="L182" s="6" t="s">
        <v>25</v>
      </c>
      <c r="M182" s="6" t="s">
        <v>17</v>
      </c>
      <c r="N182" s="6" t="s">
        <v>3</v>
      </c>
      <c r="O182" s="6">
        <v>30</v>
      </c>
      <c r="P182" s="6" t="s">
        <v>3</v>
      </c>
      <c r="Q182" s="6">
        <v>30</v>
      </c>
      <c r="R182" s="6" t="s">
        <v>3</v>
      </c>
      <c r="S182" s="6" t="s">
        <v>3</v>
      </c>
      <c r="T182" s="6" t="s">
        <v>3</v>
      </c>
      <c r="U182" s="6" t="s">
        <v>3</v>
      </c>
      <c r="V182" s="6" t="s">
        <v>3</v>
      </c>
      <c r="W182" s="6" t="s">
        <v>3</v>
      </c>
      <c r="X182" s="6">
        <v>10</v>
      </c>
      <c r="Y182" s="6" t="s">
        <v>3</v>
      </c>
      <c r="Z182" s="6" t="s">
        <v>3</v>
      </c>
      <c r="AA182" s="6" t="s">
        <v>3</v>
      </c>
      <c r="AB182" s="6" t="s">
        <v>3</v>
      </c>
      <c r="AC182" s="6" t="s">
        <v>3</v>
      </c>
      <c r="AD182" s="6">
        <v>6</v>
      </c>
      <c r="AE182" s="6">
        <v>3</v>
      </c>
      <c r="AF182" s="6" t="s">
        <v>3</v>
      </c>
      <c r="AG182" s="6">
        <v>2</v>
      </c>
      <c r="AH182" s="6">
        <v>2</v>
      </c>
      <c r="AI182" s="6" t="s">
        <v>3</v>
      </c>
      <c r="AJ182" s="6" t="s">
        <v>3</v>
      </c>
      <c r="AK182" s="6" t="s">
        <v>3</v>
      </c>
      <c r="AL182" s="154" t="s">
        <v>55</v>
      </c>
      <c r="AM182" s="6" t="s">
        <v>54</v>
      </c>
      <c r="AN182" s="6" t="s">
        <v>3</v>
      </c>
      <c r="AO182" s="154" t="s">
        <v>55</v>
      </c>
      <c r="AP182" s="6" t="s">
        <v>3</v>
      </c>
      <c r="AQ182" s="9" t="s">
        <v>190</v>
      </c>
      <c r="AR182" s="155" t="s">
        <v>1799</v>
      </c>
    </row>
    <row r="183" spans="1:44" ht="15">
      <c r="A183" s="9" t="s">
        <v>191</v>
      </c>
      <c r="B183" s="6" t="s">
        <v>1</v>
      </c>
      <c r="C183" s="6" t="s">
        <v>1192</v>
      </c>
      <c r="D183" s="6">
        <v>64</v>
      </c>
      <c r="E183" s="6">
        <v>54</v>
      </c>
      <c r="F183" s="6" t="s">
        <v>24</v>
      </c>
      <c r="G183" s="6" t="s">
        <v>1117</v>
      </c>
      <c r="H183" s="6" t="s">
        <v>15</v>
      </c>
      <c r="I183" s="6">
        <v>1536</v>
      </c>
      <c r="J183" s="6" t="s">
        <v>1731</v>
      </c>
      <c r="K183" s="6" t="s">
        <v>90</v>
      </c>
      <c r="L183" s="6" t="s">
        <v>25</v>
      </c>
      <c r="M183" s="6" t="s">
        <v>17</v>
      </c>
      <c r="N183" s="6" t="s">
        <v>3</v>
      </c>
      <c r="O183" s="6">
        <v>30</v>
      </c>
      <c r="P183" s="6" t="s">
        <v>3</v>
      </c>
      <c r="Q183" s="6">
        <v>30</v>
      </c>
      <c r="R183" s="6" t="s">
        <v>3</v>
      </c>
      <c r="S183" s="6" t="s">
        <v>3</v>
      </c>
      <c r="T183" s="6" t="s">
        <v>3</v>
      </c>
      <c r="U183" s="6" t="s">
        <v>3</v>
      </c>
      <c r="V183" s="6" t="s">
        <v>3</v>
      </c>
      <c r="W183" s="6" t="s">
        <v>3</v>
      </c>
      <c r="X183" s="6">
        <v>10</v>
      </c>
      <c r="Y183" s="6" t="s">
        <v>3</v>
      </c>
      <c r="Z183" s="6" t="s">
        <v>3</v>
      </c>
      <c r="AA183" s="6" t="s">
        <v>3</v>
      </c>
      <c r="AB183" s="6" t="s">
        <v>3</v>
      </c>
      <c r="AC183" s="6" t="s">
        <v>3</v>
      </c>
      <c r="AD183" s="6">
        <v>6</v>
      </c>
      <c r="AE183" s="6">
        <v>3</v>
      </c>
      <c r="AF183" s="6" t="s">
        <v>3</v>
      </c>
      <c r="AG183" s="6">
        <v>2</v>
      </c>
      <c r="AH183" s="6">
        <v>2</v>
      </c>
      <c r="AI183" s="6" t="s">
        <v>3</v>
      </c>
      <c r="AJ183" s="6" t="s">
        <v>3</v>
      </c>
      <c r="AK183" s="6" t="s">
        <v>3</v>
      </c>
      <c r="AL183" s="154" t="s">
        <v>55</v>
      </c>
      <c r="AM183" s="6" t="s">
        <v>54</v>
      </c>
      <c r="AN183" s="6" t="s">
        <v>3</v>
      </c>
      <c r="AO183" s="154" t="s">
        <v>55</v>
      </c>
      <c r="AP183" s="6" t="s">
        <v>3</v>
      </c>
      <c r="AQ183" s="9" t="s">
        <v>190</v>
      </c>
      <c r="AR183" s="155" t="s">
        <v>1799</v>
      </c>
    </row>
    <row r="184" spans="1:44" ht="15">
      <c r="A184" s="9" t="s">
        <v>192</v>
      </c>
      <c r="B184" s="6" t="s">
        <v>1</v>
      </c>
      <c r="C184" s="6" t="s">
        <v>1192</v>
      </c>
      <c r="D184" s="6">
        <v>64</v>
      </c>
      <c r="E184" s="6">
        <v>53</v>
      </c>
      <c r="F184" s="6" t="s">
        <v>24</v>
      </c>
      <c r="G184" s="6" t="s">
        <v>1116</v>
      </c>
      <c r="H184" s="6" t="s">
        <v>15</v>
      </c>
      <c r="I184" s="6">
        <v>512</v>
      </c>
      <c r="J184" s="6">
        <v>256</v>
      </c>
      <c r="K184" s="6" t="s">
        <v>90</v>
      </c>
      <c r="L184" s="6" t="s">
        <v>34</v>
      </c>
      <c r="M184" s="6" t="s">
        <v>35</v>
      </c>
      <c r="N184" s="6">
        <v>184</v>
      </c>
      <c r="O184" s="6">
        <v>17</v>
      </c>
      <c r="P184" s="6" t="s">
        <v>3</v>
      </c>
      <c r="Q184" s="6">
        <v>17</v>
      </c>
      <c r="R184" s="6" t="s">
        <v>3</v>
      </c>
      <c r="S184" s="6">
        <v>3</v>
      </c>
      <c r="T184" s="6" t="s">
        <v>3</v>
      </c>
      <c r="U184" s="6" t="s">
        <v>3</v>
      </c>
      <c r="V184" s="6" t="s">
        <v>3</v>
      </c>
      <c r="W184" s="6" t="s">
        <v>3</v>
      </c>
      <c r="X184" s="6">
        <v>2</v>
      </c>
      <c r="Y184" s="6">
        <v>3</v>
      </c>
      <c r="Z184" s="6" t="s">
        <v>3</v>
      </c>
      <c r="AA184" s="6" t="s">
        <v>3</v>
      </c>
      <c r="AB184" s="6" t="s">
        <v>3</v>
      </c>
      <c r="AC184" s="6" t="s">
        <v>3</v>
      </c>
      <c r="AD184" s="6">
        <v>4</v>
      </c>
      <c r="AE184" s="6">
        <v>1</v>
      </c>
      <c r="AF184" s="6" t="s">
        <v>3</v>
      </c>
      <c r="AG184" s="6">
        <v>2</v>
      </c>
      <c r="AH184" s="6">
        <v>2</v>
      </c>
      <c r="AI184" s="6" t="s">
        <v>3</v>
      </c>
      <c r="AJ184" s="6" t="s">
        <v>3</v>
      </c>
      <c r="AK184" s="6" t="s">
        <v>3</v>
      </c>
      <c r="AL184" s="154" t="s">
        <v>55</v>
      </c>
      <c r="AM184" s="6" t="s">
        <v>54</v>
      </c>
      <c r="AN184" s="154" t="s">
        <v>55</v>
      </c>
      <c r="AO184" s="154" t="s">
        <v>55</v>
      </c>
      <c r="AP184" s="6" t="s">
        <v>3</v>
      </c>
      <c r="AQ184" s="9" t="s">
        <v>190</v>
      </c>
      <c r="AR184" s="155" t="s">
        <v>1799</v>
      </c>
    </row>
    <row r="185" spans="1:44" ht="15">
      <c r="A185" s="9" t="s">
        <v>193</v>
      </c>
      <c r="B185" s="6" t="s">
        <v>1</v>
      </c>
      <c r="C185" s="6" t="s">
        <v>1192</v>
      </c>
      <c r="D185" s="6">
        <v>64</v>
      </c>
      <c r="E185" s="6">
        <v>53</v>
      </c>
      <c r="F185" s="6" t="s">
        <v>24</v>
      </c>
      <c r="G185" s="6" t="s">
        <v>1117</v>
      </c>
      <c r="H185" s="6" t="s">
        <v>15</v>
      </c>
      <c r="I185" s="6">
        <v>1024</v>
      </c>
      <c r="J185" s="6">
        <v>256</v>
      </c>
      <c r="K185" s="6" t="s">
        <v>90</v>
      </c>
      <c r="L185" s="6" t="s">
        <v>34</v>
      </c>
      <c r="M185" s="6" t="s">
        <v>35</v>
      </c>
      <c r="N185" s="6">
        <v>184</v>
      </c>
      <c r="O185" s="6">
        <v>17</v>
      </c>
      <c r="P185" s="6" t="s">
        <v>3</v>
      </c>
      <c r="Q185" s="6">
        <v>17</v>
      </c>
      <c r="R185" s="6" t="s">
        <v>3</v>
      </c>
      <c r="S185" s="6">
        <v>3</v>
      </c>
      <c r="T185" s="6" t="s">
        <v>3</v>
      </c>
      <c r="U185" s="6" t="s">
        <v>3</v>
      </c>
      <c r="V185" s="6" t="s">
        <v>3</v>
      </c>
      <c r="W185" s="6" t="s">
        <v>3</v>
      </c>
      <c r="X185" s="6">
        <v>2</v>
      </c>
      <c r="Y185" s="6">
        <v>3</v>
      </c>
      <c r="Z185" s="6" t="s">
        <v>3</v>
      </c>
      <c r="AA185" s="6" t="s">
        <v>3</v>
      </c>
      <c r="AB185" s="6" t="s">
        <v>3</v>
      </c>
      <c r="AC185" s="6" t="s">
        <v>3</v>
      </c>
      <c r="AD185" s="6">
        <v>4</v>
      </c>
      <c r="AE185" s="6">
        <v>1</v>
      </c>
      <c r="AF185" s="6" t="s">
        <v>3</v>
      </c>
      <c r="AG185" s="6">
        <v>2</v>
      </c>
      <c r="AH185" s="6">
        <v>2</v>
      </c>
      <c r="AI185" s="6" t="s">
        <v>3</v>
      </c>
      <c r="AJ185" s="6" t="s">
        <v>3</v>
      </c>
      <c r="AK185" s="6" t="s">
        <v>3</v>
      </c>
      <c r="AL185" s="154" t="s">
        <v>55</v>
      </c>
      <c r="AM185" s="6" t="s">
        <v>54</v>
      </c>
      <c r="AN185" s="154" t="s">
        <v>55</v>
      </c>
      <c r="AO185" s="154" t="s">
        <v>55</v>
      </c>
      <c r="AP185" s="6" t="s">
        <v>3</v>
      </c>
      <c r="AQ185" s="9" t="s">
        <v>190</v>
      </c>
      <c r="AR185" s="155" t="s">
        <v>1799</v>
      </c>
    </row>
    <row r="186" spans="1:44" ht="15">
      <c r="A186" s="9" t="s">
        <v>194</v>
      </c>
      <c r="B186" s="6" t="s">
        <v>1</v>
      </c>
      <c r="C186" s="6" t="s">
        <v>1192</v>
      </c>
      <c r="D186" s="6">
        <v>64</v>
      </c>
      <c r="E186" s="6">
        <v>54</v>
      </c>
      <c r="F186" s="6" t="s">
        <v>94</v>
      </c>
      <c r="G186" s="6" t="s">
        <v>1115</v>
      </c>
      <c r="H186" s="6" t="s">
        <v>15</v>
      </c>
      <c r="I186" s="6">
        <v>1024</v>
      </c>
      <c r="J186" s="6" t="s">
        <v>3</v>
      </c>
      <c r="K186" s="6" t="s">
        <v>132</v>
      </c>
      <c r="L186" s="6" t="s">
        <v>195</v>
      </c>
      <c r="M186" s="6" t="s">
        <v>40</v>
      </c>
      <c r="N186" s="6" t="s">
        <v>3</v>
      </c>
      <c r="O186" s="6">
        <v>12</v>
      </c>
      <c r="P186" s="6" t="s">
        <v>3</v>
      </c>
      <c r="Q186" s="6">
        <v>12</v>
      </c>
      <c r="R186" s="6" t="s">
        <v>3</v>
      </c>
      <c r="S186" s="6">
        <v>2</v>
      </c>
      <c r="T186" s="6" t="s">
        <v>3</v>
      </c>
      <c r="U186" s="6" t="s">
        <v>3</v>
      </c>
      <c r="V186" s="6" t="s">
        <v>3</v>
      </c>
      <c r="W186" s="6" t="s">
        <v>3</v>
      </c>
      <c r="X186" s="6">
        <v>2</v>
      </c>
      <c r="Y186" s="6" t="s">
        <v>3</v>
      </c>
      <c r="Z186" s="6" t="s">
        <v>3</v>
      </c>
      <c r="AA186" s="6" t="s">
        <v>3</v>
      </c>
      <c r="AB186" s="6" t="s">
        <v>3</v>
      </c>
      <c r="AC186" s="6" t="s">
        <v>3</v>
      </c>
      <c r="AD186" s="6">
        <v>1</v>
      </c>
      <c r="AE186" s="6">
        <v>3</v>
      </c>
      <c r="AF186" s="6">
        <v>1</v>
      </c>
      <c r="AG186" s="6">
        <v>1</v>
      </c>
      <c r="AH186" s="6">
        <v>1</v>
      </c>
      <c r="AI186" s="6" t="s">
        <v>3</v>
      </c>
      <c r="AJ186" s="6" t="s">
        <v>3</v>
      </c>
      <c r="AK186" s="6" t="s">
        <v>3</v>
      </c>
      <c r="AL186" s="154" t="s">
        <v>55</v>
      </c>
      <c r="AM186" s="154" t="s">
        <v>55</v>
      </c>
      <c r="AN186" s="6" t="s">
        <v>3</v>
      </c>
      <c r="AO186" s="6" t="s">
        <v>3</v>
      </c>
      <c r="AP186" s="6" t="s">
        <v>3</v>
      </c>
      <c r="AQ186" s="9" t="s">
        <v>196</v>
      </c>
      <c r="AR186" s="9"/>
    </row>
    <row r="187" spans="1:44" ht="15">
      <c r="A187" s="9" t="s">
        <v>197</v>
      </c>
      <c r="B187" s="6" t="s">
        <v>1</v>
      </c>
      <c r="C187" s="6" t="s">
        <v>1192</v>
      </c>
      <c r="D187" s="6">
        <v>64</v>
      </c>
      <c r="E187" s="6">
        <v>54</v>
      </c>
      <c r="F187" s="6" t="s">
        <v>94</v>
      </c>
      <c r="G187" s="6" t="s">
        <v>1116</v>
      </c>
      <c r="H187" s="6" t="s">
        <v>15</v>
      </c>
      <c r="I187" s="6">
        <v>1024</v>
      </c>
      <c r="J187" s="6" t="s">
        <v>3</v>
      </c>
      <c r="K187" s="6" t="s">
        <v>132</v>
      </c>
      <c r="L187" s="6" t="s">
        <v>195</v>
      </c>
      <c r="M187" s="6" t="s">
        <v>40</v>
      </c>
      <c r="N187" s="6" t="s">
        <v>3</v>
      </c>
      <c r="O187" s="6">
        <v>12</v>
      </c>
      <c r="P187" s="6" t="s">
        <v>3</v>
      </c>
      <c r="Q187" s="6">
        <v>12</v>
      </c>
      <c r="R187" s="6" t="s">
        <v>3</v>
      </c>
      <c r="S187" s="6">
        <v>2</v>
      </c>
      <c r="T187" s="6" t="s">
        <v>3</v>
      </c>
      <c r="U187" s="6" t="s">
        <v>3</v>
      </c>
      <c r="V187" s="6" t="s">
        <v>3</v>
      </c>
      <c r="W187" s="6" t="s">
        <v>3</v>
      </c>
      <c r="X187" s="6">
        <v>2</v>
      </c>
      <c r="Y187" s="6" t="s">
        <v>3</v>
      </c>
      <c r="Z187" s="6" t="s">
        <v>3</v>
      </c>
      <c r="AA187" s="6" t="s">
        <v>3</v>
      </c>
      <c r="AB187" s="6" t="s">
        <v>3</v>
      </c>
      <c r="AC187" s="6" t="s">
        <v>3</v>
      </c>
      <c r="AD187" s="6">
        <v>1</v>
      </c>
      <c r="AE187" s="6">
        <v>3</v>
      </c>
      <c r="AF187" s="6">
        <v>1</v>
      </c>
      <c r="AG187" s="6">
        <v>1</v>
      </c>
      <c r="AH187" s="6">
        <v>1</v>
      </c>
      <c r="AI187" s="6" t="s">
        <v>3</v>
      </c>
      <c r="AJ187" s="6" t="s">
        <v>3</v>
      </c>
      <c r="AK187" s="6" t="s">
        <v>3</v>
      </c>
      <c r="AL187" s="154" t="s">
        <v>55</v>
      </c>
      <c r="AM187" s="154" t="s">
        <v>55</v>
      </c>
      <c r="AN187" s="6" t="s">
        <v>3</v>
      </c>
      <c r="AO187" s="6" t="s">
        <v>3</v>
      </c>
      <c r="AP187" s="6" t="s">
        <v>3</v>
      </c>
      <c r="AQ187" s="9" t="s">
        <v>196</v>
      </c>
      <c r="AR187" s="9"/>
    </row>
    <row r="188" spans="1:44" ht="15">
      <c r="A188" s="9" t="s">
        <v>198</v>
      </c>
      <c r="B188" s="6" t="s">
        <v>1</v>
      </c>
      <c r="C188" s="6" t="s">
        <v>1192</v>
      </c>
      <c r="D188" s="6">
        <v>64</v>
      </c>
      <c r="E188" s="6">
        <v>53</v>
      </c>
      <c r="F188" s="6" t="s">
        <v>94</v>
      </c>
      <c r="G188" s="6" t="s">
        <v>1117</v>
      </c>
      <c r="H188" s="6" t="s">
        <v>15</v>
      </c>
      <c r="I188" s="6">
        <v>2048</v>
      </c>
      <c r="J188" s="6">
        <v>1024</v>
      </c>
      <c r="K188" s="6" t="s">
        <v>90</v>
      </c>
      <c r="L188" s="6" t="s">
        <v>95</v>
      </c>
      <c r="M188" s="6" t="s">
        <v>199</v>
      </c>
      <c r="N188" s="6" t="s">
        <v>3</v>
      </c>
      <c r="O188" s="6">
        <v>16</v>
      </c>
      <c r="P188" s="6" t="s">
        <v>3</v>
      </c>
      <c r="Q188" s="6" t="s">
        <v>3</v>
      </c>
      <c r="R188" s="6">
        <v>16</v>
      </c>
      <c r="S188" s="6">
        <v>3</v>
      </c>
      <c r="T188" s="154" t="s">
        <v>55</v>
      </c>
      <c r="U188" s="6" t="s">
        <v>3</v>
      </c>
      <c r="V188" s="6" t="s">
        <v>3</v>
      </c>
      <c r="W188" s="6" t="s">
        <v>3</v>
      </c>
      <c r="X188" s="6">
        <v>5</v>
      </c>
      <c r="Y188" s="6">
        <v>3</v>
      </c>
      <c r="Z188" s="6" t="s">
        <v>3</v>
      </c>
      <c r="AA188" s="6" t="s">
        <v>3</v>
      </c>
      <c r="AB188" s="6" t="s">
        <v>3</v>
      </c>
      <c r="AC188" s="6" t="s">
        <v>3</v>
      </c>
      <c r="AD188" s="6">
        <v>4</v>
      </c>
      <c r="AE188" s="6">
        <v>4</v>
      </c>
      <c r="AF188" s="6" t="s">
        <v>3</v>
      </c>
      <c r="AG188" s="6">
        <v>2</v>
      </c>
      <c r="AH188" s="6">
        <v>2</v>
      </c>
      <c r="AI188" s="6" t="s">
        <v>3</v>
      </c>
      <c r="AJ188" s="6" t="s">
        <v>3</v>
      </c>
      <c r="AK188" s="6" t="s">
        <v>3</v>
      </c>
      <c r="AL188" s="154" t="s">
        <v>55</v>
      </c>
      <c r="AM188" s="154" t="s">
        <v>55</v>
      </c>
      <c r="AN188" s="6" t="s">
        <v>3</v>
      </c>
      <c r="AO188" s="6" t="s">
        <v>3</v>
      </c>
      <c r="AP188" s="6" t="s">
        <v>3</v>
      </c>
      <c r="AQ188" s="9" t="s">
        <v>190</v>
      </c>
      <c r="AR188" s="9"/>
    </row>
    <row r="189" spans="1:44" ht="15">
      <c r="A189" s="9" t="s">
        <v>200</v>
      </c>
      <c r="B189" s="6" t="s">
        <v>1</v>
      </c>
      <c r="C189" s="6" t="s">
        <v>1192</v>
      </c>
      <c r="D189" s="6">
        <v>64</v>
      </c>
      <c r="E189" s="6">
        <v>53</v>
      </c>
      <c r="F189" s="6" t="s">
        <v>94</v>
      </c>
      <c r="G189" s="6" t="s">
        <v>1117</v>
      </c>
      <c r="H189" s="6" t="s">
        <v>15</v>
      </c>
      <c r="I189" s="6">
        <v>2048</v>
      </c>
      <c r="J189" s="6">
        <v>1024</v>
      </c>
      <c r="K189" s="6" t="s">
        <v>90</v>
      </c>
      <c r="L189" s="6" t="s">
        <v>95</v>
      </c>
      <c r="M189" s="6" t="s">
        <v>199</v>
      </c>
      <c r="N189" s="6">
        <v>132</v>
      </c>
      <c r="O189" s="6">
        <v>16</v>
      </c>
      <c r="P189" s="6" t="s">
        <v>3</v>
      </c>
      <c r="Q189" s="6" t="s">
        <v>3</v>
      </c>
      <c r="R189" s="6">
        <v>16</v>
      </c>
      <c r="S189" s="6">
        <v>3</v>
      </c>
      <c r="T189" s="154" t="s">
        <v>55</v>
      </c>
      <c r="U189" s="6" t="s">
        <v>3</v>
      </c>
      <c r="V189" s="6" t="s">
        <v>3</v>
      </c>
      <c r="W189" s="6" t="s">
        <v>3</v>
      </c>
      <c r="X189" s="6">
        <v>5</v>
      </c>
      <c r="Y189" s="6">
        <v>3</v>
      </c>
      <c r="Z189" s="6" t="s">
        <v>3</v>
      </c>
      <c r="AA189" s="6" t="s">
        <v>3</v>
      </c>
      <c r="AB189" s="6" t="s">
        <v>3</v>
      </c>
      <c r="AC189" s="6" t="s">
        <v>3</v>
      </c>
      <c r="AD189" s="6">
        <v>4</v>
      </c>
      <c r="AE189" s="6">
        <v>4</v>
      </c>
      <c r="AF189" s="6" t="s">
        <v>3</v>
      </c>
      <c r="AG189" s="6">
        <v>2</v>
      </c>
      <c r="AH189" s="6">
        <v>2</v>
      </c>
      <c r="AI189" s="6" t="s">
        <v>3</v>
      </c>
      <c r="AJ189" s="6" t="s">
        <v>3</v>
      </c>
      <c r="AK189" s="6" t="s">
        <v>3</v>
      </c>
      <c r="AL189" s="154" t="s">
        <v>55</v>
      </c>
      <c r="AM189" s="154" t="s">
        <v>55</v>
      </c>
      <c r="AN189" s="6" t="s">
        <v>3</v>
      </c>
      <c r="AO189" s="6" t="s">
        <v>3</v>
      </c>
      <c r="AP189" s="6" t="s">
        <v>3</v>
      </c>
      <c r="AQ189" s="9" t="s">
        <v>190</v>
      </c>
      <c r="AR189" s="9"/>
    </row>
    <row r="190" spans="1:44" s="111" customFormat="1" ht="15">
      <c r="A190" s="158" t="s">
        <v>201</v>
      </c>
      <c r="B190" s="12" t="s">
        <v>1</v>
      </c>
      <c r="C190" s="12" t="s">
        <v>1130</v>
      </c>
      <c r="D190" s="12">
        <v>64</v>
      </c>
      <c r="E190" s="12">
        <v>49</v>
      </c>
      <c r="F190" s="12" t="s">
        <v>94</v>
      </c>
      <c r="G190" s="12" t="s">
        <v>1117</v>
      </c>
      <c r="H190" s="12" t="s">
        <v>15</v>
      </c>
      <c r="I190" s="12">
        <v>3904</v>
      </c>
      <c r="J190" s="12" t="s">
        <v>3</v>
      </c>
      <c r="K190" s="12" t="s">
        <v>132</v>
      </c>
      <c r="L190" s="12" t="s">
        <v>58</v>
      </c>
      <c r="M190" s="12" t="s">
        <v>40</v>
      </c>
      <c r="N190" s="12" t="s">
        <v>3</v>
      </c>
      <c r="O190" s="12">
        <v>8</v>
      </c>
      <c r="P190" s="12" t="s">
        <v>3</v>
      </c>
      <c r="Q190" s="12">
        <v>8</v>
      </c>
      <c r="R190" s="12" t="s">
        <v>3</v>
      </c>
      <c r="S190" s="12">
        <v>2</v>
      </c>
      <c r="T190" s="12" t="s">
        <v>3</v>
      </c>
      <c r="U190" s="12" t="s">
        <v>3</v>
      </c>
      <c r="V190" s="12" t="s">
        <v>3</v>
      </c>
      <c r="W190" s="12" t="s">
        <v>3</v>
      </c>
      <c r="X190" s="12">
        <v>2</v>
      </c>
      <c r="Y190" s="12">
        <v>3</v>
      </c>
      <c r="Z190" s="12" t="s">
        <v>3</v>
      </c>
      <c r="AA190" s="12" t="s">
        <v>3</v>
      </c>
      <c r="AB190" s="12" t="s">
        <v>3</v>
      </c>
      <c r="AC190" s="12" t="s">
        <v>3</v>
      </c>
      <c r="AD190" s="12">
        <v>2</v>
      </c>
      <c r="AE190" s="12">
        <v>3</v>
      </c>
      <c r="AF190" s="12" t="s">
        <v>3</v>
      </c>
      <c r="AG190" s="12">
        <v>2</v>
      </c>
      <c r="AH190" s="12">
        <v>2</v>
      </c>
      <c r="AI190" s="12" t="s">
        <v>3</v>
      </c>
      <c r="AJ190" s="159" t="s">
        <v>55</v>
      </c>
      <c r="AK190" s="12" t="s">
        <v>3</v>
      </c>
      <c r="AL190" s="159" t="s">
        <v>55</v>
      </c>
      <c r="AM190" s="159" t="s">
        <v>55</v>
      </c>
      <c r="AN190" s="12" t="s">
        <v>3</v>
      </c>
      <c r="AO190" s="12" t="s">
        <v>3</v>
      </c>
      <c r="AP190" s="12" t="s">
        <v>3</v>
      </c>
      <c r="AQ190" s="158" t="s">
        <v>196</v>
      </c>
      <c r="AR190" s="158"/>
    </row>
    <row r="191" spans="1:44" ht="15">
      <c r="A191" s="9" t="s">
        <v>202</v>
      </c>
      <c r="B191" s="6" t="s">
        <v>1</v>
      </c>
      <c r="C191" s="6" t="s">
        <v>1192</v>
      </c>
      <c r="D191" s="6">
        <v>64</v>
      </c>
      <c r="E191" s="6">
        <v>50</v>
      </c>
      <c r="F191" s="6" t="s">
        <v>94</v>
      </c>
      <c r="G191" s="6" t="s">
        <v>1118</v>
      </c>
      <c r="H191" s="6" t="s">
        <v>15</v>
      </c>
      <c r="I191" s="6">
        <v>3904</v>
      </c>
      <c r="J191" s="6" t="s">
        <v>3</v>
      </c>
      <c r="K191" s="6" t="s">
        <v>132</v>
      </c>
      <c r="L191" s="6" t="s">
        <v>58</v>
      </c>
      <c r="M191" s="6" t="s">
        <v>40</v>
      </c>
      <c r="N191" s="6" t="s">
        <v>3</v>
      </c>
      <c r="O191" s="6">
        <v>11</v>
      </c>
      <c r="P191" s="6" t="s">
        <v>3</v>
      </c>
      <c r="Q191" s="6">
        <v>11</v>
      </c>
      <c r="R191" s="6" t="s">
        <v>3</v>
      </c>
      <c r="S191" s="6">
        <v>2</v>
      </c>
      <c r="T191" s="6" t="s">
        <v>3</v>
      </c>
      <c r="U191" s="6" t="s">
        <v>3</v>
      </c>
      <c r="V191" s="6" t="s">
        <v>3</v>
      </c>
      <c r="W191" s="6" t="s">
        <v>3</v>
      </c>
      <c r="X191" s="6">
        <v>2</v>
      </c>
      <c r="Y191" s="6">
        <v>3</v>
      </c>
      <c r="Z191" s="6" t="s">
        <v>3</v>
      </c>
      <c r="AA191" s="6" t="s">
        <v>3</v>
      </c>
      <c r="AB191" s="6" t="s">
        <v>3</v>
      </c>
      <c r="AC191" s="6" t="s">
        <v>3</v>
      </c>
      <c r="AD191" s="6">
        <v>2</v>
      </c>
      <c r="AE191" s="6">
        <v>3</v>
      </c>
      <c r="AF191" s="6" t="s">
        <v>3</v>
      </c>
      <c r="AG191" s="6">
        <v>2</v>
      </c>
      <c r="AH191" s="6">
        <v>2</v>
      </c>
      <c r="AI191" s="6" t="s">
        <v>3</v>
      </c>
      <c r="AJ191" s="6" t="s">
        <v>3</v>
      </c>
      <c r="AK191" s="6" t="s">
        <v>3</v>
      </c>
      <c r="AL191" s="154" t="s">
        <v>55</v>
      </c>
      <c r="AM191" s="154" t="s">
        <v>55</v>
      </c>
      <c r="AN191" s="6" t="s">
        <v>3</v>
      </c>
      <c r="AO191" s="6" t="s">
        <v>3</v>
      </c>
      <c r="AP191" s="6" t="s">
        <v>3</v>
      </c>
      <c r="AQ191" s="9" t="s">
        <v>196</v>
      </c>
      <c r="AR191" s="9"/>
    </row>
    <row r="192" spans="1:44" ht="15">
      <c r="A192" s="9" t="s">
        <v>203</v>
      </c>
      <c r="B192" s="6" t="s">
        <v>1</v>
      </c>
      <c r="C192" s="6" t="s">
        <v>1192</v>
      </c>
      <c r="D192" s="6">
        <v>64</v>
      </c>
      <c r="E192" s="6">
        <v>54</v>
      </c>
      <c r="F192" s="6" t="s">
        <v>94</v>
      </c>
      <c r="G192" s="6" t="s">
        <v>1117</v>
      </c>
      <c r="H192" s="6" t="s">
        <v>15</v>
      </c>
      <c r="I192" s="6">
        <v>3648</v>
      </c>
      <c r="J192" s="6">
        <v>1024</v>
      </c>
      <c r="K192" s="6" t="s">
        <v>90</v>
      </c>
      <c r="L192" s="6" t="s">
        <v>95</v>
      </c>
      <c r="M192" s="6" t="s">
        <v>40</v>
      </c>
      <c r="N192" s="6" t="s">
        <v>3</v>
      </c>
      <c r="O192" s="6">
        <v>11</v>
      </c>
      <c r="P192" s="6" t="s">
        <v>3</v>
      </c>
      <c r="Q192" s="6" t="s">
        <v>204</v>
      </c>
      <c r="R192" s="6">
        <v>11</v>
      </c>
      <c r="S192" s="6">
        <v>2</v>
      </c>
      <c r="T192" s="154" t="s">
        <v>55</v>
      </c>
      <c r="U192" s="6" t="s">
        <v>3</v>
      </c>
      <c r="V192" s="6" t="s">
        <v>3</v>
      </c>
      <c r="W192" s="6" t="s">
        <v>3</v>
      </c>
      <c r="X192" s="6">
        <v>4</v>
      </c>
      <c r="Y192" s="6">
        <v>1</v>
      </c>
      <c r="Z192" s="6" t="s">
        <v>3</v>
      </c>
      <c r="AA192" s="6" t="s">
        <v>3</v>
      </c>
      <c r="AB192" s="6" t="s">
        <v>3</v>
      </c>
      <c r="AC192" s="6" t="s">
        <v>3</v>
      </c>
      <c r="AD192" s="6">
        <v>2</v>
      </c>
      <c r="AE192" s="6">
        <v>3</v>
      </c>
      <c r="AF192" s="6" t="s">
        <v>3</v>
      </c>
      <c r="AG192" s="6">
        <v>2</v>
      </c>
      <c r="AH192" s="6">
        <v>1</v>
      </c>
      <c r="AI192" s="6" t="s">
        <v>3</v>
      </c>
      <c r="AJ192" s="6" t="s">
        <v>3</v>
      </c>
      <c r="AK192" s="154" t="s">
        <v>55</v>
      </c>
      <c r="AL192" s="154" t="s">
        <v>55</v>
      </c>
      <c r="AM192" s="154" t="s">
        <v>55</v>
      </c>
      <c r="AN192" s="6" t="s">
        <v>3</v>
      </c>
      <c r="AO192" s="6" t="s">
        <v>3</v>
      </c>
      <c r="AP192" s="154" t="s">
        <v>55</v>
      </c>
      <c r="AQ192" s="9" t="s">
        <v>190</v>
      </c>
      <c r="AR192" s="9" t="s">
        <v>141</v>
      </c>
    </row>
    <row r="193" spans="1:44" ht="15">
      <c r="A193" s="9" t="s">
        <v>205</v>
      </c>
      <c r="B193" s="6" t="s">
        <v>1</v>
      </c>
      <c r="C193" s="6" t="s">
        <v>1192</v>
      </c>
      <c r="D193" s="6">
        <v>64</v>
      </c>
      <c r="E193" s="6">
        <v>53</v>
      </c>
      <c r="F193" s="6" t="s">
        <v>94</v>
      </c>
      <c r="G193" s="6" t="s">
        <v>1118</v>
      </c>
      <c r="H193" s="6" t="s">
        <v>15</v>
      </c>
      <c r="I193" s="6">
        <v>4096</v>
      </c>
      <c r="J193" s="6">
        <v>1024</v>
      </c>
      <c r="K193" s="6" t="s">
        <v>90</v>
      </c>
      <c r="L193" s="6" t="s">
        <v>95</v>
      </c>
      <c r="M193" s="6" t="s">
        <v>199</v>
      </c>
      <c r="N193" s="6" t="s">
        <v>3</v>
      </c>
      <c r="O193" s="6">
        <v>16</v>
      </c>
      <c r="P193" s="6" t="s">
        <v>3</v>
      </c>
      <c r="Q193" s="6" t="s">
        <v>3</v>
      </c>
      <c r="R193" s="6">
        <v>16</v>
      </c>
      <c r="S193" s="6">
        <v>3</v>
      </c>
      <c r="T193" s="154" t="s">
        <v>55</v>
      </c>
      <c r="U193" s="6" t="s">
        <v>3</v>
      </c>
      <c r="V193" s="6" t="s">
        <v>3</v>
      </c>
      <c r="W193" s="6" t="s">
        <v>3</v>
      </c>
      <c r="X193" s="6">
        <v>7</v>
      </c>
      <c r="Y193" s="6">
        <v>3</v>
      </c>
      <c r="Z193" s="6" t="s">
        <v>3</v>
      </c>
      <c r="AA193" s="6" t="s">
        <v>3</v>
      </c>
      <c r="AB193" s="6" t="s">
        <v>3</v>
      </c>
      <c r="AC193" s="6" t="s">
        <v>3</v>
      </c>
      <c r="AD193" s="6">
        <v>6</v>
      </c>
      <c r="AE193" s="6">
        <v>5</v>
      </c>
      <c r="AF193" s="6" t="s">
        <v>3</v>
      </c>
      <c r="AG193" s="6">
        <v>2</v>
      </c>
      <c r="AH193" s="6">
        <v>2</v>
      </c>
      <c r="AI193" s="6" t="s">
        <v>3</v>
      </c>
      <c r="AJ193" s="6" t="s">
        <v>3</v>
      </c>
      <c r="AK193" s="6" t="s">
        <v>3</v>
      </c>
      <c r="AL193" s="154" t="s">
        <v>55</v>
      </c>
      <c r="AM193" s="154" t="s">
        <v>55</v>
      </c>
      <c r="AN193" s="6" t="s">
        <v>3</v>
      </c>
      <c r="AO193" s="6" t="s">
        <v>3</v>
      </c>
      <c r="AP193" s="6" t="s">
        <v>3</v>
      </c>
      <c r="AQ193" s="9" t="s">
        <v>190</v>
      </c>
      <c r="AR193" s="9"/>
    </row>
    <row r="194" spans="1:44" ht="15">
      <c r="A194" s="9" t="s">
        <v>206</v>
      </c>
      <c r="B194" s="6" t="s">
        <v>1</v>
      </c>
      <c r="C194" s="6" t="s">
        <v>1192</v>
      </c>
      <c r="D194" s="6">
        <v>64</v>
      </c>
      <c r="E194" s="6">
        <v>53</v>
      </c>
      <c r="F194" s="6" t="s">
        <v>94</v>
      </c>
      <c r="G194" s="6" t="s">
        <v>1118</v>
      </c>
      <c r="H194" s="6" t="s">
        <v>15</v>
      </c>
      <c r="I194" s="6">
        <v>4096</v>
      </c>
      <c r="J194" s="6">
        <v>1024</v>
      </c>
      <c r="K194" s="6" t="s">
        <v>90</v>
      </c>
      <c r="L194" s="6" t="s">
        <v>95</v>
      </c>
      <c r="M194" s="6" t="s">
        <v>199</v>
      </c>
      <c r="N194" s="6">
        <v>132</v>
      </c>
      <c r="O194" s="6">
        <v>16</v>
      </c>
      <c r="P194" s="6" t="s">
        <v>3</v>
      </c>
      <c r="Q194" s="6" t="s">
        <v>3</v>
      </c>
      <c r="R194" s="6">
        <v>16</v>
      </c>
      <c r="S194" s="6">
        <v>3</v>
      </c>
      <c r="T194" s="154" t="s">
        <v>55</v>
      </c>
      <c r="U194" s="6" t="s">
        <v>3</v>
      </c>
      <c r="V194" s="6" t="s">
        <v>3</v>
      </c>
      <c r="W194" s="6" t="s">
        <v>3</v>
      </c>
      <c r="X194" s="6">
        <v>7</v>
      </c>
      <c r="Y194" s="6">
        <v>3</v>
      </c>
      <c r="Z194" s="6" t="s">
        <v>3</v>
      </c>
      <c r="AA194" s="6" t="s">
        <v>3</v>
      </c>
      <c r="AB194" s="6" t="s">
        <v>3</v>
      </c>
      <c r="AC194" s="6" t="s">
        <v>3</v>
      </c>
      <c r="AD194" s="6">
        <v>6</v>
      </c>
      <c r="AE194" s="6">
        <v>5</v>
      </c>
      <c r="AF194" s="6" t="s">
        <v>3</v>
      </c>
      <c r="AG194" s="6">
        <v>2</v>
      </c>
      <c r="AH194" s="6">
        <v>2</v>
      </c>
      <c r="AI194" s="6" t="s">
        <v>3</v>
      </c>
      <c r="AJ194" s="6" t="s">
        <v>3</v>
      </c>
      <c r="AK194" s="6" t="s">
        <v>3</v>
      </c>
      <c r="AL194" s="154" t="s">
        <v>55</v>
      </c>
      <c r="AM194" s="154" t="s">
        <v>55</v>
      </c>
      <c r="AN194" s="6" t="s">
        <v>3</v>
      </c>
      <c r="AO194" s="6" t="s">
        <v>3</v>
      </c>
      <c r="AP194" s="6" t="s">
        <v>3</v>
      </c>
      <c r="AQ194" s="9" t="s">
        <v>190</v>
      </c>
      <c r="AR194" s="9"/>
    </row>
    <row r="195" spans="1:44" s="111" customFormat="1" ht="15">
      <c r="A195" s="158" t="s">
        <v>207</v>
      </c>
      <c r="B195" s="12" t="s">
        <v>1</v>
      </c>
      <c r="C195" s="12" t="s">
        <v>1130</v>
      </c>
      <c r="D195" s="12">
        <v>64</v>
      </c>
      <c r="E195" s="12">
        <v>49</v>
      </c>
      <c r="F195" s="12" t="s">
        <v>94</v>
      </c>
      <c r="G195" s="12" t="s">
        <v>1118</v>
      </c>
      <c r="H195" s="12" t="s">
        <v>15</v>
      </c>
      <c r="I195" s="12">
        <v>3904</v>
      </c>
      <c r="J195" s="12" t="s">
        <v>3</v>
      </c>
      <c r="K195" s="12" t="s">
        <v>132</v>
      </c>
      <c r="L195" s="12" t="s">
        <v>58</v>
      </c>
      <c r="M195" s="12" t="s">
        <v>40</v>
      </c>
      <c r="N195" s="12" t="s">
        <v>3</v>
      </c>
      <c r="O195" s="12">
        <v>8</v>
      </c>
      <c r="P195" s="12" t="s">
        <v>3</v>
      </c>
      <c r="Q195" s="12">
        <v>8</v>
      </c>
      <c r="R195" s="12" t="s">
        <v>3</v>
      </c>
      <c r="S195" s="12">
        <v>2</v>
      </c>
      <c r="T195" s="12" t="s">
        <v>3</v>
      </c>
      <c r="U195" s="12" t="s">
        <v>3</v>
      </c>
      <c r="V195" s="12" t="s">
        <v>3</v>
      </c>
      <c r="W195" s="12" t="s">
        <v>3</v>
      </c>
      <c r="X195" s="12">
        <v>2</v>
      </c>
      <c r="Y195" s="12">
        <v>3</v>
      </c>
      <c r="Z195" s="12" t="s">
        <v>3</v>
      </c>
      <c r="AA195" s="12" t="s">
        <v>3</v>
      </c>
      <c r="AB195" s="12" t="s">
        <v>3</v>
      </c>
      <c r="AC195" s="12" t="s">
        <v>3</v>
      </c>
      <c r="AD195" s="12">
        <v>2</v>
      </c>
      <c r="AE195" s="12">
        <v>3</v>
      </c>
      <c r="AF195" s="12" t="s">
        <v>3</v>
      </c>
      <c r="AG195" s="12">
        <v>2</v>
      </c>
      <c r="AH195" s="12">
        <v>2</v>
      </c>
      <c r="AI195" s="12" t="s">
        <v>3</v>
      </c>
      <c r="AJ195" s="159" t="s">
        <v>55</v>
      </c>
      <c r="AK195" s="12" t="s">
        <v>3</v>
      </c>
      <c r="AL195" s="159" t="s">
        <v>55</v>
      </c>
      <c r="AM195" s="159" t="s">
        <v>55</v>
      </c>
      <c r="AN195" s="12" t="s">
        <v>3</v>
      </c>
      <c r="AO195" s="12" t="s">
        <v>3</v>
      </c>
      <c r="AP195" s="12" t="s">
        <v>3</v>
      </c>
      <c r="AQ195" s="158" t="s">
        <v>196</v>
      </c>
      <c r="AR195" s="158"/>
    </row>
    <row r="196" spans="1:44" ht="15">
      <c r="A196" s="9" t="s">
        <v>208</v>
      </c>
      <c r="B196" s="6" t="s">
        <v>1</v>
      </c>
      <c r="C196" s="6" t="s">
        <v>1192</v>
      </c>
      <c r="D196" s="6">
        <v>64</v>
      </c>
      <c r="E196" s="6">
        <v>50</v>
      </c>
      <c r="F196" s="6" t="s">
        <v>94</v>
      </c>
      <c r="G196" s="6" t="s">
        <v>1119</v>
      </c>
      <c r="H196" s="6" t="s">
        <v>15</v>
      </c>
      <c r="I196" s="6">
        <v>3904</v>
      </c>
      <c r="J196" s="6" t="s">
        <v>3</v>
      </c>
      <c r="K196" s="6" t="s">
        <v>132</v>
      </c>
      <c r="L196" s="6" t="s">
        <v>58</v>
      </c>
      <c r="M196" s="6" t="s">
        <v>40</v>
      </c>
      <c r="N196" s="6" t="s">
        <v>3</v>
      </c>
      <c r="O196" s="6">
        <v>11</v>
      </c>
      <c r="P196" s="6" t="s">
        <v>3</v>
      </c>
      <c r="Q196" s="6">
        <v>11</v>
      </c>
      <c r="R196" s="6" t="s">
        <v>3</v>
      </c>
      <c r="S196" s="6">
        <v>2</v>
      </c>
      <c r="T196" s="6" t="s">
        <v>3</v>
      </c>
      <c r="U196" s="6" t="s">
        <v>3</v>
      </c>
      <c r="V196" s="6" t="s">
        <v>3</v>
      </c>
      <c r="W196" s="6" t="s">
        <v>3</v>
      </c>
      <c r="X196" s="6">
        <v>2</v>
      </c>
      <c r="Y196" s="6">
        <v>3</v>
      </c>
      <c r="Z196" s="6" t="s">
        <v>3</v>
      </c>
      <c r="AA196" s="6" t="s">
        <v>3</v>
      </c>
      <c r="AB196" s="6" t="s">
        <v>3</v>
      </c>
      <c r="AC196" s="6" t="s">
        <v>3</v>
      </c>
      <c r="AD196" s="6">
        <v>2</v>
      </c>
      <c r="AE196" s="6">
        <v>3</v>
      </c>
      <c r="AF196" s="6" t="s">
        <v>3</v>
      </c>
      <c r="AG196" s="6">
        <v>2</v>
      </c>
      <c r="AH196" s="6">
        <v>2</v>
      </c>
      <c r="AI196" s="6" t="s">
        <v>3</v>
      </c>
      <c r="AJ196" s="6" t="s">
        <v>3</v>
      </c>
      <c r="AK196" s="6" t="s">
        <v>3</v>
      </c>
      <c r="AL196" s="154" t="s">
        <v>55</v>
      </c>
      <c r="AM196" s="154" t="s">
        <v>55</v>
      </c>
      <c r="AN196" s="6" t="s">
        <v>3</v>
      </c>
      <c r="AO196" s="6" t="s">
        <v>3</v>
      </c>
      <c r="AP196" s="6" t="s">
        <v>3</v>
      </c>
      <c r="AQ196" s="9" t="s">
        <v>196</v>
      </c>
      <c r="AR196" s="9"/>
    </row>
    <row r="197" spans="1:44" s="111" customFormat="1" ht="15">
      <c r="A197" s="158" t="s">
        <v>209</v>
      </c>
      <c r="B197" s="12" t="s">
        <v>1</v>
      </c>
      <c r="C197" s="12" t="s">
        <v>1130</v>
      </c>
      <c r="D197" s="12">
        <v>64</v>
      </c>
      <c r="E197" s="12">
        <v>53</v>
      </c>
      <c r="F197" s="12" t="s">
        <v>94</v>
      </c>
      <c r="G197" s="12" t="s">
        <v>1119</v>
      </c>
      <c r="H197" s="12" t="s">
        <v>15</v>
      </c>
      <c r="I197" s="12">
        <v>4096</v>
      </c>
      <c r="J197" s="12">
        <v>1024</v>
      </c>
      <c r="K197" s="12" t="s">
        <v>90</v>
      </c>
      <c r="L197" s="12" t="s">
        <v>95</v>
      </c>
      <c r="M197" s="12" t="s">
        <v>199</v>
      </c>
      <c r="N197" s="12" t="s">
        <v>3</v>
      </c>
      <c r="O197" s="12">
        <v>16</v>
      </c>
      <c r="P197" s="12" t="s">
        <v>3</v>
      </c>
      <c r="Q197" s="12" t="s">
        <v>3</v>
      </c>
      <c r="R197" s="12">
        <v>16</v>
      </c>
      <c r="S197" s="12">
        <v>3</v>
      </c>
      <c r="T197" s="159" t="s">
        <v>55</v>
      </c>
      <c r="U197" s="12" t="s">
        <v>3</v>
      </c>
      <c r="V197" s="12" t="s">
        <v>3</v>
      </c>
      <c r="W197" s="12" t="s">
        <v>3</v>
      </c>
      <c r="X197" s="12">
        <v>7</v>
      </c>
      <c r="Y197" s="12">
        <v>3</v>
      </c>
      <c r="Z197" s="12" t="s">
        <v>3</v>
      </c>
      <c r="AA197" s="12" t="s">
        <v>3</v>
      </c>
      <c r="AB197" s="12" t="s">
        <v>3</v>
      </c>
      <c r="AC197" s="12" t="s">
        <v>3</v>
      </c>
      <c r="AD197" s="12">
        <v>6</v>
      </c>
      <c r="AE197" s="12">
        <v>5</v>
      </c>
      <c r="AF197" s="12" t="s">
        <v>3</v>
      </c>
      <c r="AG197" s="12">
        <v>2</v>
      </c>
      <c r="AH197" s="12">
        <v>2</v>
      </c>
      <c r="AI197" s="12" t="s">
        <v>3</v>
      </c>
      <c r="AJ197" s="12" t="s">
        <v>3</v>
      </c>
      <c r="AK197" s="12" t="s">
        <v>3</v>
      </c>
      <c r="AL197" s="159" t="s">
        <v>55</v>
      </c>
      <c r="AM197" s="159" t="s">
        <v>55</v>
      </c>
      <c r="AN197" s="12" t="s">
        <v>3</v>
      </c>
      <c r="AO197" s="12" t="s">
        <v>3</v>
      </c>
      <c r="AP197" s="12" t="s">
        <v>3</v>
      </c>
      <c r="AQ197" s="158" t="s">
        <v>190</v>
      </c>
      <c r="AR197" s="158"/>
    </row>
    <row r="198" spans="1:44" ht="15">
      <c r="A198" s="9" t="s">
        <v>210</v>
      </c>
      <c r="B198" s="6" t="s">
        <v>1</v>
      </c>
      <c r="C198" s="6" t="s">
        <v>1192</v>
      </c>
      <c r="D198" s="6">
        <v>64</v>
      </c>
      <c r="E198" s="6">
        <v>54</v>
      </c>
      <c r="F198" s="6" t="s">
        <v>94</v>
      </c>
      <c r="G198" s="6" t="s">
        <v>1118</v>
      </c>
      <c r="H198" s="6" t="s">
        <v>15</v>
      </c>
      <c r="I198" s="6">
        <v>3648</v>
      </c>
      <c r="J198" s="6">
        <v>1024</v>
      </c>
      <c r="K198" s="6" t="s">
        <v>90</v>
      </c>
      <c r="L198" s="6" t="s">
        <v>95</v>
      </c>
      <c r="M198" s="6" t="s">
        <v>40</v>
      </c>
      <c r="N198" s="6" t="s">
        <v>3</v>
      </c>
      <c r="O198" s="6">
        <v>11</v>
      </c>
      <c r="P198" s="6" t="s">
        <v>3</v>
      </c>
      <c r="Q198" s="6" t="s">
        <v>3</v>
      </c>
      <c r="R198" s="6">
        <v>11</v>
      </c>
      <c r="S198" s="6">
        <v>2</v>
      </c>
      <c r="T198" s="154" t="s">
        <v>55</v>
      </c>
      <c r="U198" s="6" t="s">
        <v>3</v>
      </c>
      <c r="V198" s="6" t="s">
        <v>3</v>
      </c>
      <c r="W198" s="6" t="s">
        <v>3</v>
      </c>
      <c r="X198" s="6">
        <v>4</v>
      </c>
      <c r="Y198" s="6">
        <v>1</v>
      </c>
      <c r="Z198" s="6" t="s">
        <v>3</v>
      </c>
      <c r="AA198" s="6" t="s">
        <v>3</v>
      </c>
      <c r="AB198" s="6" t="s">
        <v>3</v>
      </c>
      <c r="AC198" s="6" t="s">
        <v>3</v>
      </c>
      <c r="AD198" s="6">
        <v>2</v>
      </c>
      <c r="AE198" s="6">
        <v>3</v>
      </c>
      <c r="AF198" s="6" t="s">
        <v>3</v>
      </c>
      <c r="AG198" s="6">
        <v>2</v>
      </c>
      <c r="AH198" s="6">
        <v>1</v>
      </c>
      <c r="AI198" s="6" t="s">
        <v>3</v>
      </c>
      <c r="AJ198" s="6" t="s">
        <v>3</v>
      </c>
      <c r="AK198" s="154" t="s">
        <v>55</v>
      </c>
      <c r="AL198" s="154" t="s">
        <v>55</v>
      </c>
      <c r="AM198" s="154" t="s">
        <v>55</v>
      </c>
      <c r="AN198" s="6" t="s">
        <v>3</v>
      </c>
      <c r="AO198" s="6" t="s">
        <v>3</v>
      </c>
      <c r="AP198" s="154" t="s">
        <v>55</v>
      </c>
      <c r="AQ198" s="9" t="s">
        <v>190</v>
      </c>
      <c r="AR198" s="9" t="s">
        <v>141</v>
      </c>
    </row>
    <row r="199" spans="1:44" s="111" customFormat="1" ht="15">
      <c r="A199" s="158" t="s">
        <v>211</v>
      </c>
      <c r="B199" s="12" t="s">
        <v>1</v>
      </c>
      <c r="C199" s="12" t="s">
        <v>1130</v>
      </c>
      <c r="D199" s="12">
        <v>64</v>
      </c>
      <c r="E199" s="12">
        <v>53</v>
      </c>
      <c r="F199" s="12" t="s">
        <v>94</v>
      </c>
      <c r="G199" s="12" t="s">
        <v>1119</v>
      </c>
      <c r="H199" s="12" t="s">
        <v>15</v>
      </c>
      <c r="I199" s="12">
        <v>4096</v>
      </c>
      <c r="J199" s="12">
        <v>1024</v>
      </c>
      <c r="K199" s="12" t="s">
        <v>90</v>
      </c>
      <c r="L199" s="12" t="s">
        <v>95</v>
      </c>
      <c r="M199" s="12" t="s">
        <v>212</v>
      </c>
      <c r="N199" s="12">
        <v>132</v>
      </c>
      <c r="O199" s="12">
        <v>16</v>
      </c>
      <c r="P199" s="12" t="s">
        <v>3</v>
      </c>
      <c r="Q199" s="12" t="s">
        <v>3</v>
      </c>
      <c r="R199" s="12">
        <v>16</v>
      </c>
      <c r="S199" s="12">
        <v>3</v>
      </c>
      <c r="T199" s="159" t="s">
        <v>55</v>
      </c>
      <c r="U199" s="12" t="s">
        <v>3</v>
      </c>
      <c r="V199" s="12" t="s">
        <v>3</v>
      </c>
      <c r="W199" s="12" t="s">
        <v>3</v>
      </c>
      <c r="X199" s="12">
        <v>7</v>
      </c>
      <c r="Y199" s="12">
        <v>3</v>
      </c>
      <c r="Z199" s="12" t="s">
        <v>3</v>
      </c>
      <c r="AA199" s="12" t="s">
        <v>3</v>
      </c>
      <c r="AB199" s="12" t="s">
        <v>3</v>
      </c>
      <c r="AC199" s="12" t="s">
        <v>3</v>
      </c>
      <c r="AD199" s="12">
        <v>6</v>
      </c>
      <c r="AE199" s="12">
        <v>5</v>
      </c>
      <c r="AF199" s="12" t="s">
        <v>3</v>
      </c>
      <c r="AG199" s="12">
        <v>2</v>
      </c>
      <c r="AH199" s="12">
        <v>2</v>
      </c>
      <c r="AI199" s="12" t="s">
        <v>3</v>
      </c>
      <c r="AJ199" s="12" t="s">
        <v>3</v>
      </c>
      <c r="AK199" s="12" t="s">
        <v>3</v>
      </c>
      <c r="AL199" s="159" t="s">
        <v>55</v>
      </c>
      <c r="AM199" s="159" t="s">
        <v>55</v>
      </c>
      <c r="AN199" s="12" t="s">
        <v>3</v>
      </c>
      <c r="AO199" s="12" t="s">
        <v>3</v>
      </c>
      <c r="AP199" s="12" t="s">
        <v>3</v>
      </c>
      <c r="AQ199" s="158" t="s">
        <v>190</v>
      </c>
      <c r="AR199" s="158"/>
    </row>
    <row r="200" spans="1:44" s="111" customFormat="1" ht="15">
      <c r="A200" s="158" t="s">
        <v>213</v>
      </c>
      <c r="B200" s="12" t="s">
        <v>1</v>
      </c>
      <c r="C200" s="12" t="s">
        <v>1130</v>
      </c>
      <c r="D200" s="12">
        <v>64</v>
      </c>
      <c r="E200" s="12">
        <v>49</v>
      </c>
      <c r="F200" s="12" t="s">
        <v>94</v>
      </c>
      <c r="G200" s="12" t="s">
        <v>1119</v>
      </c>
      <c r="H200" s="12" t="s">
        <v>15</v>
      </c>
      <c r="I200" s="12">
        <v>3904</v>
      </c>
      <c r="J200" s="12" t="s">
        <v>3</v>
      </c>
      <c r="K200" s="12" t="s">
        <v>132</v>
      </c>
      <c r="L200" s="12" t="s">
        <v>58</v>
      </c>
      <c r="M200" s="12" t="s">
        <v>40</v>
      </c>
      <c r="N200" s="12" t="s">
        <v>3</v>
      </c>
      <c r="O200" s="12">
        <v>8</v>
      </c>
      <c r="P200" s="12" t="s">
        <v>3</v>
      </c>
      <c r="Q200" s="12">
        <v>8</v>
      </c>
      <c r="R200" s="12" t="s">
        <v>3</v>
      </c>
      <c r="S200" s="12">
        <v>2</v>
      </c>
      <c r="T200" s="12" t="s">
        <v>3</v>
      </c>
      <c r="U200" s="12" t="s">
        <v>3</v>
      </c>
      <c r="V200" s="12" t="s">
        <v>3</v>
      </c>
      <c r="W200" s="12" t="s">
        <v>3</v>
      </c>
      <c r="X200" s="12">
        <v>2</v>
      </c>
      <c r="Y200" s="12">
        <v>3</v>
      </c>
      <c r="Z200" s="12" t="s">
        <v>3</v>
      </c>
      <c r="AA200" s="12" t="s">
        <v>3</v>
      </c>
      <c r="AB200" s="12" t="s">
        <v>3</v>
      </c>
      <c r="AC200" s="12" t="s">
        <v>3</v>
      </c>
      <c r="AD200" s="12">
        <v>2</v>
      </c>
      <c r="AE200" s="12">
        <v>3</v>
      </c>
      <c r="AF200" s="12" t="s">
        <v>3</v>
      </c>
      <c r="AG200" s="12">
        <v>2</v>
      </c>
      <c r="AH200" s="12">
        <v>2</v>
      </c>
      <c r="AI200" s="12" t="s">
        <v>3</v>
      </c>
      <c r="AJ200" s="159" t="s">
        <v>55</v>
      </c>
      <c r="AK200" s="12" t="s">
        <v>3</v>
      </c>
      <c r="AL200" s="159" t="s">
        <v>55</v>
      </c>
      <c r="AM200" s="159" t="s">
        <v>55</v>
      </c>
      <c r="AN200" s="12" t="s">
        <v>3</v>
      </c>
      <c r="AO200" s="12" t="s">
        <v>3</v>
      </c>
      <c r="AP200" s="12" t="s">
        <v>3</v>
      </c>
      <c r="AQ200" s="158" t="s">
        <v>196</v>
      </c>
      <c r="AR200" s="158"/>
    </row>
    <row r="201" spans="1:44" ht="15">
      <c r="A201" s="9" t="s">
        <v>214</v>
      </c>
      <c r="B201" s="6" t="s">
        <v>1</v>
      </c>
      <c r="C201" s="6" t="s">
        <v>1192</v>
      </c>
      <c r="D201" s="6">
        <v>80</v>
      </c>
      <c r="E201" s="6">
        <v>69</v>
      </c>
      <c r="F201" s="6" t="s">
        <v>94</v>
      </c>
      <c r="G201" s="6" t="s">
        <v>1117</v>
      </c>
      <c r="H201" s="6" t="s">
        <v>15</v>
      </c>
      <c r="I201" s="6">
        <v>2048</v>
      </c>
      <c r="J201" s="6">
        <v>1024</v>
      </c>
      <c r="K201" s="6" t="s">
        <v>16</v>
      </c>
      <c r="L201" s="6" t="s">
        <v>95</v>
      </c>
      <c r="M201" s="6" t="s">
        <v>212</v>
      </c>
      <c r="N201" s="6" t="s">
        <v>3</v>
      </c>
      <c r="O201" s="6">
        <v>24</v>
      </c>
      <c r="P201" s="6" t="s">
        <v>3</v>
      </c>
      <c r="Q201" s="6" t="s">
        <v>3</v>
      </c>
      <c r="R201" s="6">
        <v>24</v>
      </c>
      <c r="S201" s="6">
        <v>3</v>
      </c>
      <c r="T201" s="154" t="s">
        <v>55</v>
      </c>
      <c r="U201" s="6" t="s">
        <v>3</v>
      </c>
      <c r="V201" s="6" t="s">
        <v>3</v>
      </c>
      <c r="W201" s="6" t="s">
        <v>3</v>
      </c>
      <c r="X201" s="6">
        <v>5</v>
      </c>
      <c r="Y201" s="6">
        <v>3</v>
      </c>
      <c r="Z201" s="6" t="s">
        <v>3</v>
      </c>
      <c r="AA201" s="6" t="s">
        <v>3</v>
      </c>
      <c r="AB201" s="6" t="s">
        <v>3</v>
      </c>
      <c r="AC201" s="6" t="s">
        <v>3</v>
      </c>
      <c r="AD201" s="6">
        <v>4</v>
      </c>
      <c r="AE201" s="6">
        <v>4</v>
      </c>
      <c r="AF201" s="6" t="s">
        <v>3</v>
      </c>
      <c r="AG201" s="6">
        <v>2</v>
      </c>
      <c r="AH201" s="6">
        <v>2</v>
      </c>
      <c r="AI201" s="6" t="s">
        <v>3</v>
      </c>
      <c r="AJ201" s="6" t="s">
        <v>3</v>
      </c>
      <c r="AK201" s="6" t="s">
        <v>3</v>
      </c>
      <c r="AL201" s="154" t="s">
        <v>55</v>
      </c>
      <c r="AM201" s="154" t="s">
        <v>55</v>
      </c>
      <c r="AN201" s="6" t="s">
        <v>3</v>
      </c>
      <c r="AO201" s="6" t="s">
        <v>204</v>
      </c>
      <c r="AP201" s="6" t="s">
        <v>204</v>
      </c>
      <c r="AQ201" s="9" t="s">
        <v>196</v>
      </c>
      <c r="AR201" s="9"/>
    </row>
    <row r="202" spans="1:44" ht="15">
      <c r="A202" s="9" t="s">
        <v>215</v>
      </c>
      <c r="B202" s="6" t="s">
        <v>1</v>
      </c>
      <c r="C202" s="6" t="s">
        <v>1192</v>
      </c>
      <c r="D202" s="6">
        <v>80</v>
      </c>
      <c r="E202" s="6">
        <v>69</v>
      </c>
      <c r="F202" s="6" t="s">
        <v>94</v>
      </c>
      <c r="G202" s="6" t="s">
        <v>1117</v>
      </c>
      <c r="H202" s="6" t="s">
        <v>15</v>
      </c>
      <c r="I202" s="6">
        <v>2048</v>
      </c>
      <c r="J202" s="6">
        <v>1024</v>
      </c>
      <c r="K202" s="6" t="s">
        <v>16</v>
      </c>
      <c r="L202" s="6" t="s">
        <v>95</v>
      </c>
      <c r="M202" s="6" t="s">
        <v>212</v>
      </c>
      <c r="N202" s="6">
        <v>192</v>
      </c>
      <c r="O202" s="6">
        <v>24</v>
      </c>
      <c r="P202" s="6" t="s">
        <v>3</v>
      </c>
      <c r="Q202" s="6" t="s">
        <v>3</v>
      </c>
      <c r="R202" s="6">
        <v>24</v>
      </c>
      <c r="S202" s="6">
        <v>3</v>
      </c>
      <c r="T202" s="154" t="s">
        <v>55</v>
      </c>
      <c r="U202" s="6" t="s">
        <v>3</v>
      </c>
      <c r="V202" s="6" t="s">
        <v>3</v>
      </c>
      <c r="W202" s="6" t="s">
        <v>3</v>
      </c>
      <c r="X202" s="6">
        <v>5</v>
      </c>
      <c r="Y202" s="6">
        <v>3</v>
      </c>
      <c r="Z202" s="6" t="s">
        <v>3</v>
      </c>
      <c r="AA202" s="6" t="s">
        <v>3</v>
      </c>
      <c r="AB202" s="6" t="s">
        <v>3</v>
      </c>
      <c r="AC202" s="6" t="s">
        <v>3</v>
      </c>
      <c r="AD202" s="6">
        <v>4</v>
      </c>
      <c r="AE202" s="6">
        <v>4</v>
      </c>
      <c r="AF202" s="6" t="s">
        <v>3</v>
      </c>
      <c r="AG202" s="6">
        <v>2</v>
      </c>
      <c r="AH202" s="6">
        <v>2</v>
      </c>
      <c r="AI202" s="6" t="s">
        <v>3</v>
      </c>
      <c r="AJ202" s="6" t="s">
        <v>3</v>
      </c>
      <c r="AK202" s="6" t="s">
        <v>3</v>
      </c>
      <c r="AL202" s="154" t="s">
        <v>55</v>
      </c>
      <c r="AM202" s="154" t="s">
        <v>55</v>
      </c>
      <c r="AN202" s="6" t="s">
        <v>3</v>
      </c>
      <c r="AO202" s="6" t="s">
        <v>3</v>
      </c>
      <c r="AP202" s="6" t="s">
        <v>3</v>
      </c>
      <c r="AQ202" s="9" t="s">
        <v>196</v>
      </c>
      <c r="AR202" s="9"/>
    </row>
    <row r="203" spans="1:44" s="111" customFormat="1" ht="15">
      <c r="A203" s="158" t="s">
        <v>216</v>
      </c>
      <c r="B203" s="12" t="s">
        <v>1</v>
      </c>
      <c r="C203" s="12" t="s">
        <v>1130</v>
      </c>
      <c r="D203" s="12">
        <v>80</v>
      </c>
      <c r="E203" s="12">
        <v>65</v>
      </c>
      <c r="F203" s="12" t="s">
        <v>94</v>
      </c>
      <c r="G203" s="12" t="s">
        <v>1117</v>
      </c>
      <c r="H203" s="12" t="s">
        <v>15</v>
      </c>
      <c r="I203" s="12">
        <v>3904</v>
      </c>
      <c r="J203" s="12" t="s">
        <v>3</v>
      </c>
      <c r="K203" s="12" t="s">
        <v>217</v>
      </c>
      <c r="L203" s="12" t="s">
        <v>58</v>
      </c>
      <c r="M203" s="12" t="s">
        <v>40</v>
      </c>
      <c r="N203" s="12" t="s">
        <v>3</v>
      </c>
      <c r="O203" s="12">
        <v>12</v>
      </c>
      <c r="P203" s="12" t="s">
        <v>3</v>
      </c>
      <c r="Q203" s="12">
        <v>12</v>
      </c>
      <c r="R203" s="12" t="s">
        <v>3</v>
      </c>
      <c r="S203" s="12">
        <v>2</v>
      </c>
      <c r="T203" s="12" t="s">
        <v>3</v>
      </c>
      <c r="U203" s="12" t="s">
        <v>3</v>
      </c>
      <c r="V203" s="12" t="s">
        <v>3</v>
      </c>
      <c r="W203" s="12" t="s">
        <v>3</v>
      </c>
      <c r="X203" s="12">
        <v>2</v>
      </c>
      <c r="Y203" s="12">
        <v>3</v>
      </c>
      <c r="Z203" s="12" t="s">
        <v>3</v>
      </c>
      <c r="AA203" s="12" t="s">
        <v>3</v>
      </c>
      <c r="AB203" s="12" t="s">
        <v>3</v>
      </c>
      <c r="AC203" s="12" t="s">
        <v>3</v>
      </c>
      <c r="AD203" s="12">
        <v>2</v>
      </c>
      <c r="AE203" s="12">
        <v>3</v>
      </c>
      <c r="AF203" s="12" t="s">
        <v>3</v>
      </c>
      <c r="AG203" s="12">
        <v>2</v>
      </c>
      <c r="AH203" s="12">
        <v>2</v>
      </c>
      <c r="AI203" s="12" t="s">
        <v>3</v>
      </c>
      <c r="AJ203" s="159" t="s">
        <v>55</v>
      </c>
      <c r="AK203" s="12" t="s">
        <v>3</v>
      </c>
      <c r="AL203" s="159" t="s">
        <v>55</v>
      </c>
      <c r="AM203" s="159" t="s">
        <v>55</v>
      </c>
      <c r="AN203" s="12" t="s">
        <v>3</v>
      </c>
      <c r="AO203" s="12" t="s">
        <v>3</v>
      </c>
      <c r="AP203" s="12" t="s">
        <v>3</v>
      </c>
      <c r="AQ203" s="158" t="s">
        <v>196</v>
      </c>
      <c r="AR203" s="158"/>
    </row>
    <row r="204" spans="1:44" s="111" customFormat="1" ht="15">
      <c r="A204" s="158" t="s">
        <v>218</v>
      </c>
      <c r="B204" s="12" t="s">
        <v>1</v>
      </c>
      <c r="C204" s="12" t="s">
        <v>1130</v>
      </c>
      <c r="D204" s="12">
        <v>80</v>
      </c>
      <c r="E204" s="12">
        <v>66</v>
      </c>
      <c r="F204" s="12" t="s">
        <v>94</v>
      </c>
      <c r="G204" s="12" t="s">
        <v>1118</v>
      </c>
      <c r="H204" s="12" t="s">
        <v>15</v>
      </c>
      <c r="I204" s="12">
        <v>3904</v>
      </c>
      <c r="J204" s="12" t="s">
        <v>3</v>
      </c>
      <c r="K204" s="12" t="s">
        <v>217</v>
      </c>
      <c r="L204" s="12" t="s">
        <v>58</v>
      </c>
      <c r="M204" s="12" t="s">
        <v>40</v>
      </c>
      <c r="N204" s="12" t="s">
        <v>3</v>
      </c>
      <c r="O204" s="12">
        <v>15</v>
      </c>
      <c r="P204" s="12" t="s">
        <v>3</v>
      </c>
      <c r="Q204" s="12">
        <v>15</v>
      </c>
      <c r="R204" s="12" t="s">
        <v>3</v>
      </c>
      <c r="S204" s="12">
        <v>2</v>
      </c>
      <c r="T204" s="12" t="s">
        <v>3</v>
      </c>
      <c r="U204" s="12" t="s">
        <v>3</v>
      </c>
      <c r="V204" s="12" t="s">
        <v>3</v>
      </c>
      <c r="W204" s="12" t="s">
        <v>3</v>
      </c>
      <c r="X204" s="12">
        <v>2</v>
      </c>
      <c r="Y204" s="12">
        <v>3</v>
      </c>
      <c r="Z204" s="12" t="s">
        <v>3</v>
      </c>
      <c r="AA204" s="12" t="s">
        <v>3</v>
      </c>
      <c r="AB204" s="12" t="s">
        <v>3</v>
      </c>
      <c r="AC204" s="12" t="s">
        <v>3</v>
      </c>
      <c r="AD204" s="12">
        <v>2</v>
      </c>
      <c r="AE204" s="12">
        <v>3</v>
      </c>
      <c r="AF204" s="12" t="s">
        <v>3</v>
      </c>
      <c r="AG204" s="12">
        <v>2</v>
      </c>
      <c r="AH204" s="12">
        <v>2</v>
      </c>
      <c r="AI204" s="12" t="s">
        <v>3</v>
      </c>
      <c r="AJ204" s="12" t="s">
        <v>3</v>
      </c>
      <c r="AK204" s="12" t="s">
        <v>3</v>
      </c>
      <c r="AL204" s="159" t="s">
        <v>55</v>
      </c>
      <c r="AM204" s="159" t="s">
        <v>55</v>
      </c>
      <c r="AN204" s="12" t="s">
        <v>3</v>
      </c>
      <c r="AO204" s="12" t="s">
        <v>3</v>
      </c>
      <c r="AP204" s="12" t="s">
        <v>3</v>
      </c>
      <c r="AQ204" s="158" t="s">
        <v>196</v>
      </c>
      <c r="AR204" s="158"/>
    </row>
    <row r="205" spans="1:44" ht="15">
      <c r="A205" s="9" t="s">
        <v>219</v>
      </c>
      <c r="B205" s="6" t="s">
        <v>1</v>
      </c>
      <c r="C205" s="6" t="s">
        <v>1192</v>
      </c>
      <c r="D205" s="6">
        <v>80</v>
      </c>
      <c r="E205" s="6">
        <v>69</v>
      </c>
      <c r="F205" s="6" t="s">
        <v>94</v>
      </c>
      <c r="G205" s="6" t="s">
        <v>1118</v>
      </c>
      <c r="H205" s="6" t="s">
        <v>15</v>
      </c>
      <c r="I205" s="6">
        <v>4096</v>
      </c>
      <c r="J205" s="6">
        <v>1024</v>
      </c>
      <c r="K205" s="6" t="s">
        <v>16</v>
      </c>
      <c r="L205" s="6" t="s">
        <v>95</v>
      </c>
      <c r="M205" s="6" t="s">
        <v>212</v>
      </c>
      <c r="N205" s="6" t="s">
        <v>3</v>
      </c>
      <c r="O205" s="6">
        <v>24</v>
      </c>
      <c r="P205" s="6" t="s">
        <v>3</v>
      </c>
      <c r="Q205" s="6" t="s">
        <v>3</v>
      </c>
      <c r="R205" s="6">
        <v>24</v>
      </c>
      <c r="S205" s="6">
        <v>3</v>
      </c>
      <c r="T205" s="154" t="s">
        <v>55</v>
      </c>
      <c r="U205" s="6" t="s">
        <v>3</v>
      </c>
      <c r="V205" s="6" t="s">
        <v>3</v>
      </c>
      <c r="W205" s="6" t="s">
        <v>3</v>
      </c>
      <c r="X205" s="6">
        <v>7</v>
      </c>
      <c r="Y205" s="6">
        <v>3</v>
      </c>
      <c r="Z205" s="6" t="s">
        <v>3</v>
      </c>
      <c r="AA205" s="6" t="s">
        <v>3</v>
      </c>
      <c r="AB205" s="6" t="s">
        <v>3</v>
      </c>
      <c r="AC205" s="6" t="s">
        <v>3</v>
      </c>
      <c r="AD205" s="6">
        <v>6</v>
      </c>
      <c r="AE205" s="6">
        <v>5</v>
      </c>
      <c r="AF205" s="6" t="s">
        <v>3</v>
      </c>
      <c r="AG205" s="6">
        <v>2</v>
      </c>
      <c r="AH205" s="6">
        <v>2</v>
      </c>
      <c r="AI205" s="6" t="s">
        <v>3</v>
      </c>
      <c r="AJ205" s="6" t="s">
        <v>3</v>
      </c>
      <c r="AK205" s="6" t="s">
        <v>3</v>
      </c>
      <c r="AL205" s="154" t="s">
        <v>55</v>
      </c>
      <c r="AM205" s="154" t="s">
        <v>55</v>
      </c>
      <c r="AN205" s="6" t="s">
        <v>3</v>
      </c>
      <c r="AO205" s="6" t="s">
        <v>3</v>
      </c>
      <c r="AP205" s="6" t="s">
        <v>3</v>
      </c>
      <c r="AQ205" s="9" t="s">
        <v>196</v>
      </c>
      <c r="AR205" s="9"/>
    </row>
    <row r="206" spans="1:44" ht="15">
      <c r="A206" s="9" t="s">
        <v>220</v>
      </c>
      <c r="B206" s="6" t="s">
        <v>1</v>
      </c>
      <c r="C206" s="6" t="s">
        <v>1192</v>
      </c>
      <c r="D206" s="6">
        <v>80</v>
      </c>
      <c r="E206" s="6">
        <v>69</v>
      </c>
      <c r="F206" s="6" t="s">
        <v>94</v>
      </c>
      <c r="G206" s="6" t="s">
        <v>1118</v>
      </c>
      <c r="H206" s="6" t="s">
        <v>15</v>
      </c>
      <c r="I206" s="6">
        <v>4096</v>
      </c>
      <c r="J206" s="6">
        <v>1024</v>
      </c>
      <c r="K206" s="6" t="s">
        <v>16</v>
      </c>
      <c r="L206" s="6" t="s">
        <v>95</v>
      </c>
      <c r="M206" s="6" t="s">
        <v>212</v>
      </c>
      <c r="N206" s="6">
        <v>192</v>
      </c>
      <c r="O206" s="6">
        <v>24</v>
      </c>
      <c r="P206" s="6" t="s">
        <v>3</v>
      </c>
      <c r="Q206" s="6" t="s">
        <v>3</v>
      </c>
      <c r="R206" s="6">
        <v>24</v>
      </c>
      <c r="S206" s="6">
        <v>3</v>
      </c>
      <c r="T206" s="154" t="s">
        <v>55</v>
      </c>
      <c r="U206" s="6" t="s">
        <v>3</v>
      </c>
      <c r="V206" s="6" t="s">
        <v>3</v>
      </c>
      <c r="W206" s="6" t="s">
        <v>3</v>
      </c>
      <c r="X206" s="6">
        <v>7</v>
      </c>
      <c r="Y206" s="6">
        <v>3</v>
      </c>
      <c r="Z206" s="6" t="s">
        <v>3</v>
      </c>
      <c r="AA206" s="6" t="s">
        <v>3</v>
      </c>
      <c r="AB206" s="6" t="s">
        <v>3</v>
      </c>
      <c r="AC206" s="6" t="s">
        <v>3</v>
      </c>
      <c r="AD206" s="6">
        <v>6</v>
      </c>
      <c r="AE206" s="6">
        <v>5</v>
      </c>
      <c r="AF206" s="6" t="s">
        <v>3</v>
      </c>
      <c r="AG206" s="6">
        <v>2</v>
      </c>
      <c r="AH206" s="6">
        <v>2</v>
      </c>
      <c r="AI206" s="6" t="s">
        <v>3</v>
      </c>
      <c r="AJ206" s="6" t="s">
        <v>3</v>
      </c>
      <c r="AK206" s="6" t="s">
        <v>3</v>
      </c>
      <c r="AL206" s="154" t="s">
        <v>55</v>
      </c>
      <c r="AM206" s="154" t="s">
        <v>55</v>
      </c>
      <c r="AN206" s="6" t="s">
        <v>3</v>
      </c>
      <c r="AO206" s="6" t="s">
        <v>3</v>
      </c>
      <c r="AP206" s="6" t="s">
        <v>3</v>
      </c>
      <c r="AQ206" s="9" t="s">
        <v>196</v>
      </c>
      <c r="AR206" s="9"/>
    </row>
    <row r="207" spans="1:44" s="111" customFormat="1" ht="15">
      <c r="A207" s="158" t="s">
        <v>221</v>
      </c>
      <c r="B207" s="12" t="s">
        <v>1</v>
      </c>
      <c r="C207" s="12" t="s">
        <v>1130</v>
      </c>
      <c r="D207" s="12">
        <v>80</v>
      </c>
      <c r="E207" s="12">
        <v>65</v>
      </c>
      <c r="F207" s="12" t="s">
        <v>94</v>
      </c>
      <c r="G207" s="12" t="s">
        <v>1118</v>
      </c>
      <c r="H207" s="12" t="s">
        <v>15</v>
      </c>
      <c r="I207" s="12">
        <v>3904</v>
      </c>
      <c r="J207" s="12" t="s">
        <v>3</v>
      </c>
      <c r="K207" s="12" t="s">
        <v>217</v>
      </c>
      <c r="L207" s="12" t="s">
        <v>58</v>
      </c>
      <c r="M207" s="12" t="s">
        <v>40</v>
      </c>
      <c r="N207" s="12" t="s">
        <v>3</v>
      </c>
      <c r="O207" s="12">
        <v>12</v>
      </c>
      <c r="P207" s="12" t="s">
        <v>3</v>
      </c>
      <c r="Q207" s="12">
        <v>12</v>
      </c>
      <c r="R207" s="12" t="s">
        <v>3</v>
      </c>
      <c r="S207" s="12">
        <v>2</v>
      </c>
      <c r="T207" s="12" t="s">
        <v>3</v>
      </c>
      <c r="U207" s="12" t="s">
        <v>3</v>
      </c>
      <c r="V207" s="12" t="s">
        <v>3</v>
      </c>
      <c r="W207" s="12" t="s">
        <v>3</v>
      </c>
      <c r="X207" s="12">
        <v>2</v>
      </c>
      <c r="Y207" s="12">
        <v>3</v>
      </c>
      <c r="Z207" s="12" t="s">
        <v>3</v>
      </c>
      <c r="AA207" s="12" t="s">
        <v>3</v>
      </c>
      <c r="AB207" s="12" t="s">
        <v>3</v>
      </c>
      <c r="AC207" s="12" t="s">
        <v>3</v>
      </c>
      <c r="AD207" s="12">
        <v>2</v>
      </c>
      <c r="AE207" s="12">
        <v>3</v>
      </c>
      <c r="AF207" s="12" t="s">
        <v>3</v>
      </c>
      <c r="AG207" s="12">
        <v>2</v>
      </c>
      <c r="AH207" s="12">
        <v>2</v>
      </c>
      <c r="AI207" s="12" t="s">
        <v>3</v>
      </c>
      <c r="AJ207" s="159" t="s">
        <v>55</v>
      </c>
      <c r="AK207" s="12" t="s">
        <v>3</v>
      </c>
      <c r="AL207" s="159" t="s">
        <v>55</v>
      </c>
      <c r="AM207" s="159" t="s">
        <v>55</v>
      </c>
      <c r="AN207" s="12" t="s">
        <v>3</v>
      </c>
      <c r="AO207" s="12" t="s">
        <v>3</v>
      </c>
      <c r="AP207" s="12" t="s">
        <v>3</v>
      </c>
      <c r="AQ207" s="158" t="s">
        <v>196</v>
      </c>
      <c r="AR207" s="158"/>
    </row>
    <row r="208" spans="1:44" s="111" customFormat="1" ht="15">
      <c r="A208" s="158" t="s">
        <v>222</v>
      </c>
      <c r="B208" s="12" t="s">
        <v>1</v>
      </c>
      <c r="C208" s="12" t="s">
        <v>1130</v>
      </c>
      <c r="D208" s="12">
        <v>80</v>
      </c>
      <c r="E208" s="12">
        <v>66</v>
      </c>
      <c r="F208" s="12" t="s">
        <v>94</v>
      </c>
      <c r="G208" s="12" t="s">
        <v>1119</v>
      </c>
      <c r="H208" s="12" t="s">
        <v>15</v>
      </c>
      <c r="I208" s="12">
        <v>3904</v>
      </c>
      <c r="J208" s="12" t="s">
        <v>3</v>
      </c>
      <c r="K208" s="12" t="s">
        <v>217</v>
      </c>
      <c r="L208" s="12" t="s">
        <v>58</v>
      </c>
      <c r="M208" s="12" t="s">
        <v>40</v>
      </c>
      <c r="N208" s="12" t="s">
        <v>3</v>
      </c>
      <c r="O208" s="12">
        <v>15</v>
      </c>
      <c r="P208" s="12" t="s">
        <v>3</v>
      </c>
      <c r="Q208" s="12">
        <v>15</v>
      </c>
      <c r="R208" s="12" t="s">
        <v>3</v>
      </c>
      <c r="S208" s="12">
        <v>2</v>
      </c>
      <c r="T208" s="12" t="s">
        <v>3</v>
      </c>
      <c r="U208" s="12" t="s">
        <v>3</v>
      </c>
      <c r="V208" s="12" t="s">
        <v>3</v>
      </c>
      <c r="W208" s="12" t="s">
        <v>3</v>
      </c>
      <c r="X208" s="12">
        <v>2</v>
      </c>
      <c r="Y208" s="12">
        <v>3</v>
      </c>
      <c r="Z208" s="12" t="s">
        <v>3</v>
      </c>
      <c r="AA208" s="12" t="s">
        <v>3</v>
      </c>
      <c r="AB208" s="12" t="s">
        <v>3</v>
      </c>
      <c r="AC208" s="12" t="s">
        <v>3</v>
      </c>
      <c r="AD208" s="12">
        <v>2</v>
      </c>
      <c r="AE208" s="12">
        <v>3</v>
      </c>
      <c r="AF208" s="12" t="s">
        <v>3</v>
      </c>
      <c r="AG208" s="12">
        <v>2</v>
      </c>
      <c r="AH208" s="12">
        <v>2</v>
      </c>
      <c r="AI208" s="12" t="s">
        <v>3</v>
      </c>
      <c r="AJ208" s="12" t="s">
        <v>3</v>
      </c>
      <c r="AK208" s="12" t="s">
        <v>3</v>
      </c>
      <c r="AL208" s="159" t="s">
        <v>55</v>
      </c>
      <c r="AM208" s="159" t="s">
        <v>55</v>
      </c>
      <c r="AN208" s="12" t="s">
        <v>3</v>
      </c>
      <c r="AO208" s="12" t="s">
        <v>3</v>
      </c>
      <c r="AP208" s="12" t="s">
        <v>3</v>
      </c>
      <c r="AQ208" s="158" t="s">
        <v>223</v>
      </c>
      <c r="AR208" s="158"/>
    </row>
    <row r="209" spans="1:44" s="111" customFormat="1" ht="15">
      <c r="A209" s="158" t="s">
        <v>224</v>
      </c>
      <c r="B209" s="12" t="s">
        <v>1</v>
      </c>
      <c r="C209" s="12" t="s">
        <v>1130</v>
      </c>
      <c r="D209" s="12">
        <v>80</v>
      </c>
      <c r="E209" s="12">
        <v>69</v>
      </c>
      <c r="F209" s="12" t="s">
        <v>94</v>
      </c>
      <c r="G209" s="12" t="s">
        <v>1119</v>
      </c>
      <c r="H209" s="12" t="s">
        <v>15</v>
      </c>
      <c r="I209" s="12">
        <v>4096</v>
      </c>
      <c r="J209" s="12">
        <v>1024</v>
      </c>
      <c r="K209" s="12" t="s">
        <v>16</v>
      </c>
      <c r="L209" s="12" t="s">
        <v>95</v>
      </c>
      <c r="M209" s="12" t="s">
        <v>212</v>
      </c>
      <c r="N209" s="12" t="s">
        <v>3</v>
      </c>
      <c r="O209" s="12">
        <v>24</v>
      </c>
      <c r="P209" s="12" t="s">
        <v>3</v>
      </c>
      <c r="Q209" s="12" t="s">
        <v>3</v>
      </c>
      <c r="R209" s="12">
        <v>24</v>
      </c>
      <c r="S209" s="12">
        <v>3</v>
      </c>
      <c r="T209" s="159" t="s">
        <v>55</v>
      </c>
      <c r="U209" s="12" t="s">
        <v>3</v>
      </c>
      <c r="V209" s="12" t="s">
        <v>3</v>
      </c>
      <c r="W209" s="12" t="s">
        <v>3</v>
      </c>
      <c r="X209" s="12">
        <v>7</v>
      </c>
      <c r="Y209" s="12">
        <v>3</v>
      </c>
      <c r="Z209" s="12" t="s">
        <v>3</v>
      </c>
      <c r="AA209" s="12" t="s">
        <v>3</v>
      </c>
      <c r="AB209" s="12" t="s">
        <v>3</v>
      </c>
      <c r="AC209" s="12" t="s">
        <v>3</v>
      </c>
      <c r="AD209" s="12">
        <v>6</v>
      </c>
      <c r="AE209" s="12">
        <v>5</v>
      </c>
      <c r="AF209" s="12" t="s">
        <v>3</v>
      </c>
      <c r="AG209" s="12">
        <v>2</v>
      </c>
      <c r="AH209" s="12">
        <v>2</v>
      </c>
      <c r="AI209" s="12" t="s">
        <v>3</v>
      </c>
      <c r="AJ209" s="12" t="s">
        <v>3</v>
      </c>
      <c r="AK209" s="12" t="s">
        <v>3</v>
      </c>
      <c r="AL209" s="159" t="s">
        <v>55</v>
      </c>
      <c r="AM209" s="159" t="s">
        <v>55</v>
      </c>
      <c r="AN209" s="12" t="s">
        <v>3</v>
      </c>
      <c r="AO209" s="12" t="s">
        <v>3</v>
      </c>
      <c r="AP209" s="12" t="s">
        <v>3</v>
      </c>
      <c r="AQ209" s="158" t="s">
        <v>196</v>
      </c>
      <c r="AR209" s="158"/>
    </row>
    <row r="210" spans="1:44" s="111" customFormat="1" ht="15">
      <c r="A210" s="158" t="s">
        <v>225</v>
      </c>
      <c r="B210" s="12" t="s">
        <v>1</v>
      </c>
      <c r="C210" s="12" t="s">
        <v>1130</v>
      </c>
      <c r="D210" s="12">
        <v>80</v>
      </c>
      <c r="E210" s="12">
        <v>69</v>
      </c>
      <c r="F210" s="12" t="s">
        <v>94</v>
      </c>
      <c r="G210" s="12" t="s">
        <v>1119</v>
      </c>
      <c r="H210" s="12" t="s">
        <v>15</v>
      </c>
      <c r="I210" s="12">
        <v>4096</v>
      </c>
      <c r="J210" s="12">
        <v>1024</v>
      </c>
      <c r="K210" s="12" t="s">
        <v>16</v>
      </c>
      <c r="L210" s="12" t="s">
        <v>95</v>
      </c>
      <c r="M210" s="12" t="s">
        <v>212</v>
      </c>
      <c r="N210" s="12">
        <v>192</v>
      </c>
      <c r="O210" s="12">
        <v>24</v>
      </c>
      <c r="P210" s="12" t="s">
        <v>3</v>
      </c>
      <c r="Q210" s="12" t="s">
        <v>3</v>
      </c>
      <c r="R210" s="12">
        <v>24</v>
      </c>
      <c r="S210" s="12">
        <v>3</v>
      </c>
      <c r="T210" s="159" t="s">
        <v>55</v>
      </c>
      <c r="U210" s="12" t="s">
        <v>3</v>
      </c>
      <c r="V210" s="12" t="s">
        <v>3</v>
      </c>
      <c r="W210" s="12" t="s">
        <v>3</v>
      </c>
      <c r="X210" s="12">
        <v>7</v>
      </c>
      <c r="Y210" s="12">
        <v>3</v>
      </c>
      <c r="Z210" s="12" t="s">
        <v>3</v>
      </c>
      <c r="AA210" s="12" t="s">
        <v>3</v>
      </c>
      <c r="AB210" s="12" t="s">
        <v>3</v>
      </c>
      <c r="AC210" s="12" t="s">
        <v>3</v>
      </c>
      <c r="AD210" s="12">
        <v>6</v>
      </c>
      <c r="AE210" s="12">
        <v>5</v>
      </c>
      <c r="AF210" s="12" t="s">
        <v>3</v>
      </c>
      <c r="AG210" s="12">
        <v>2</v>
      </c>
      <c r="AH210" s="12">
        <v>2</v>
      </c>
      <c r="AI210" s="12" t="s">
        <v>3</v>
      </c>
      <c r="AJ210" s="12" t="s">
        <v>3</v>
      </c>
      <c r="AK210" s="12" t="s">
        <v>3</v>
      </c>
      <c r="AL210" s="159" t="s">
        <v>55</v>
      </c>
      <c r="AM210" s="159" t="s">
        <v>55</v>
      </c>
      <c r="AN210" s="12" t="s">
        <v>3</v>
      </c>
      <c r="AO210" s="12" t="s">
        <v>3</v>
      </c>
      <c r="AP210" s="12" t="s">
        <v>3</v>
      </c>
      <c r="AQ210" s="158" t="s">
        <v>196</v>
      </c>
      <c r="AR210" s="158"/>
    </row>
    <row r="211" spans="1:44" s="111" customFormat="1" ht="15">
      <c r="A211" s="158" t="s">
        <v>226</v>
      </c>
      <c r="B211" s="12" t="s">
        <v>1</v>
      </c>
      <c r="C211" s="12" t="s">
        <v>1130</v>
      </c>
      <c r="D211" s="12">
        <v>80</v>
      </c>
      <c r="E211" s="12">
        <v>65</v>
      </c>
      <c r="F211" s="12" t="s">
        <v>94</v>
      </c>
      <c r="G211" s="12" t="s">
        <v>1119</v>
      </c>
      <c r="H211" s="12" t="s">
        <v>15</v>
      </c>
      <c r="I211" s="12">
        <v>3904</v>
      </c>
      <c r="J211" s="12" t="s">
        <v>3</v>
      </c>
      <c r="K211" s="12" t="s">
        <v>217</v>
      </c>
      <c r="L211" s="12" t="s">
        <v>58</v>
      </c>
      <c r="M211" s="12" t="s">
        <v>40</v>
      </c>
      <c r="N211" s="12" t="s">
        <v>3</v>
      </c>
      <c r="O211" s="12">
        <v>12</v>
      </c>
      <c r="P211" s="12" t="s">
        <v>3</v>
      </c>
      <c r="Q211" s="12">
        <v>12</v>
      </c>
      <c r="R211" s="12" t="s">
        <v>3</v>
      </c>
      <c r="S211" s="12">
        <v>2</v>
      </c>
      <c r="T211" s="12" t="s">
        <v>3</v>
      </c>
      <c r="U211" s="12" t="s">
        <v>3</v>
      </c>
      <c r="V211" s="12" t="s">
        <v>3</v>
      </c>
      <c r="W211" s="12" t="s">
        <v>3</v>
      </c>
      <c r="X211" s="12">
        <v>2</v>
      </c>
      <c r="Y211" s="12">
        <v>3</v>
      </c>
      <c r="Z211" s="12" t="s">
        <v>3</v>
      </c>
      <c r="AA211" s="12" t="s">
        <v>3</v>
      </c>
      <c r="AB211" s="12" t="s">
        <v>3</v>
      </c>
      <c r="AC211" s="12" t="s">
        <v>3</v>
      </c>
      <c r="AD211" s="12">
        <v>2</v>
      </c>
      <c r="AE211" s="12">
        <v>3</v>
      </c>
      <c r="AF211" s="12" t="s">
        <v>3</v>
      </c>
      <c r="AG211" s="12">
        <v>2</v>
      </c>
      <c r="AH211" s="12">
        <v>2</v>
      </c>
      <c r="AI211" s="12" t="s">
        <v>3</v>
      </c>
      <c r="AJ211" s="159" t="s">
        <v>55</v>
      </c>
      <c r="AK211" s="12" t="s">
        <v>3</v>
      </c>
      <c r="AL211" s="159" t="s">
        <v>55</v>
      </c>
      <c r="AM211" s="159" t="s">
        <v>55</v>
      </c>
      <c r="AN211" s="12" t="s">
        <v>3</v>
      </c>
      <c r="AO211" s="12" t="s">
        <v>3</v>
      </c>
      <c r="AP211" s="12" t="s">
        <v>3</v>
      </c>
      <c r="AQ211" s="158" t="s">
        <v>223</v>
      </c>
      <c r="AR211" s="158"/>
    </row>
    <row r="212" spans="1:44" s="111" customFormat="1" ht="15">
      <c r="A212" s="158" t="s">
        <v>227</v>
      </c>
      <c r="B212" s="12" t="s">
        <v>1</v>
      </c>
      <c r="C212" s="12" t="s">
        <v>1130</v>
      </c>
      <c r="D212" s="12">
        <v>80</v>
      </c>
      <c r="E212" s="12">
        <v>51</v>
      </c>
      <c r="F212" s="12" t="s">
        <v>94</v>
      </c>
      <c r="G212" s="12" t="s">
        <v>1118</v>
      </c>
      <c r="H212" s="12" t="s">
        <v>15</v>
      </c>
      <c r="I212" s="12">
        <v>3923</v>
      </c>
      <c r="J212" s="12" t="s">
        <v>3</v>
      </c>
      <c r="K212" s="12" t="s">
        <v>217</v>
      </c>
      <c r="L212" s="12" t="s">
        <v>58</v>
      </c>
      <c r="M212" s="12" t="s">
        <v>40</v>
      </c>
      <c r="N212" s="12">
        <v>132</v>
      </c>
      <c r="O212" s="12">
        <v>12</v>
      </c>
      <c r="P212" s="12" t="s">
        <v>3</v>
      </c>
      <c r="Q212" s="12" t="s">
        <v>3</v>
      </c>
      <c r="R212" s="12">
        <v>12</v>
      </c>
      <c r="S212" s="12">
        <v>2</v>
      </c>
      <c r="T212" s="159" t="s">
        <v>55</v>
      </c>
      <c r="U212" s="12" t="s">
        <v>3</v>
      </c>
      <c r="V212" s="12" t="s">
        <v>3</v>
      </c>
      <c r="W212" s="12" t="s">
        <v>3</v>
      </c>
      <c r="X212" s="12">
        <v>2</v>
      </c>
      <c r="Y212" s="12" t="s">
        <v>3</v>
      </c>
      <c r="Z212" s="12" t="s">
        <v>3</v>
      </c>
      <c r="AA212" s="12" t="s">
        <v>3</v>
      </c>
      <c r="AB212" s="12" t="s">
        <v>3</v>
      </c>
      <c r="AC212" s="12" t="s">
        <v>3</v>
      </c>
      <c r="AD212" s="12">
        <v>1</v>
      </c>
      <c r="AE212" s="12">
        <v>3</v>
      </c>
      <c r="AF212" s="12">
        <v>1</v>
      </c>
      <c r="AG212" s="12">
        <v>1</v>
      </c>
      <c r="AH212" s="12">
        <v>1</v>
      </c>
      <c r="AI212" s="12" t="s">
        <v>3</v>
      </c>
      <c r="AJ212" s="12" t="s">
        <v>3</v>
      </c>
      <c r="AK212" s="12" t="s">
        <v>3</v>
      </c>
      <c r="AL212" s="159" t="s">
        <v>55</v>
      </c>
      <c r="AM212" s="159" t="s">
        <v>55</v>
      </c>
      <c r="AN212" s="12" t="s">
        <v>3</v>
      </c>
      <c r="AO212" s="12" t="s">
        <v>3</v>
      </c>
      <c r="AP212" s="12" t="s">
        <v>3</v>
      </c>
      <c r="AQ212" s="158" t="s">
        <v>228</v>
      </c>
      <c r="AR212" s="158" t="s">
        <v>229</v>
      </c>
    </row>
    <row r="213" spans="1:44" s="111" customFormat="1" ht="15">
      <c r="A213" s="158" t="s">
        <v>230</v>
      </c>
      <c r="B213" s="12" t="s">
        <v>1</v>
      </c>
      <c r="C213" s="12" t="s">
        <v>1130</v>
      </c>
      <c r="D213" s="12">
        <v>80</v>
      </c>
      <c r="E213" s="12">
        <v>51</v>
      </c>
      <c r="F213" s="12" t="s">
        <v>94</v>
      </c>
      <c r="G213" s="12" t="s">
        <v>1119</v>
      </c>
      <c r="H213" s="12" t="s">
        <v>15</v>
      </c>
      <c r="I213" s="12">
        <v>3923</v>
      </c>
      <c r="J213" s="12" t="s">
        <v>3</v>
      </c>
      <c r="K213" s="12" t="s">
        <v>217</v>
      </c>
      <c r="L213" s="12" t="s">
        <v>58</v>
      </c>
      <c r="M213" s="12" t="s">
        <v>40</v>
      </c>
      <c r="N213" s="12">
        <v>132</v>
      </c>
      <c r="O213" s="12">
        <v>12</v>
      </c>
      <c r="P213" s="12" t="s">
        <v>3</v>
      </c>
      <c r="Q213" s="12" t="s">
        <v>3</v>
      </c>
      <c r="R213" s="12">
        <v>12</v>
      </c>
      <c r="S213" s="12">
        <v>2</v>
      </c>
      <c r="T213" s="159" t="s">
        <v>55</v>
      </c>
      <c r="U213" s="12" t="s">
        <v>3</v>
      </c>
      <c r="V213" s="12" t="s">
        <v>3</v>
      </c>
      <c r="W213" s="12" t="s">
        <v>3</v>
      </c>
      <c r="X213" s="12">
        <v>2</v>
      </c>
      <c r="Y213" s="12" t="s">
        <v>3</v>
      </c>
      <c r="Z213" s="12" t="s">
        <v>3</v>
      </c>
      <c r="AA213" s="12" t="s">
        <v>3</v>
      </c>
      <c r="AB213" s="12" t="s">
        <v>3</v>
      </c>
      <c r="AC213" s="12" t="s">
        <v>3</v>
      </c>
      <c r="AD213" s="12">
        <v>1</v>
      </c>
      <c r="AE213" s="12">
        <v>3</v>
      </c>
      <c r="AF213" s="12">
        <v>1</v>
      </c>
      <c r="AG213" s="12">
        <v>1</v>
      </c>
      <c r="AH213" s="12">
        <v>1</v>
      </c>
      <c r="AI213" s="12" t="s">
        <v>3</v>
      </c>
      <c r="AJ213" s="12" t="s">
        <v>3</v>
      </c>
      <c r="AK213" s="12" t="s">
        <v>3</v>
      </c>
      <c r="AL213" s="159" t="s">
        <v>55</v>
      </c>
      <c r="AM213" s="159" t="s">
        <v>55</v>
      </c>
      <c r="AN213" s="12" t="s">
        <v>3</v>
      </c>
      <c r="AO213" s="12" t="s">
        <v>3</v>
      </c>
      <c r="AP213" s="12" t="s">
        <v>3</v>
      </c>
      <c r="AQ213" s="158" t="s">
        <v>228</v>
      </c>
      <c r="AR213" s="158" t="s">
        <v>229</v>
      </c>
    </row>
    <row r="215" spans="1:10" ht="18">
      <c r="A215" s="162" t="s">
        <v>1363</v>
      </c>
      <c r="B215" s="12"/>
      <c r="C215" s="12"/>
      <c r="D215" s="12"/>
      <c r="E215" s="12"/>
      <c r="F215" s="12"/>
      <c r="G215" s="12"/>
      <c r="H215" s="12"/>
      <c r="I215" s="12"/>
      <c r="J215" s="12"/>
    </row>
    <row r="216" ht="18">
      <c r="A216" s="163" t="s">
        <v>1362</v>
      </c>
    </row>
    <row r="218" ht="15">
      <c r="A218" s="9" t="s">
        <v>1801</v>
      </c>
    </row>
    <row r="219" ht="15">
      <c r="A219" s="2" t="s">
        <v>1802</v>
      </c>
    </row>
    <row r="220" ht="15">
      <c r="A220" s="2" t="s">
        <v>1803</v>
      </c>
    </row>
  </sheetData>
  <sheetProtection password="EB4A" sheet="1" objects="1" scenarios="1" sort="0" autoFilter="0"/>
  <autoFilter ref="A4:AR213"/>
  <mergeCells count="20">
    <mergeCell ref="AR3:AR4"/>
    <mergeCell ref="L3:M3"/>
    <mergeCell ref="N3:N4"/>
    <mergeCell ref="O3:O4"/>
    <mergeCell ref="P3:V3"/>
    <mergeCell ref="W3:AE3"/>
    <mergeCell ref="AF3:AK3"/>
    <mergeCell ref="AL3:AM3"/>
    <mergeCell ref="AN3:AN4"/>
    <mergeCell ref="AO3:AO4"/>
    <mergeCell ref="AP3:AP4"/>
    <mergeCell ref="AQ3:AQ4"/>
    <mergeCell ref="A1:F1"/>
    <mergeCell ref="K3:K4"/>
    <mergeCell ref="C3:C4"/>
    <mergeCell ref="D3:E3"/>
    <mergeCell ref="A3:A4"/>
    <mergeCell ref="B3:B4"/>
    <mergeCell ref="F3:F4"/>
    <mergeCell ref="G3:J3"/>
  </mergeCells>
  <hyperlinks>
    <hyperlink ref="A1" location="'Table of Contents'!A1" display="Back to Table of Contents"/>
  </hyperlinks>
  <printOptions/>
  <pageMargins left="0.75" right="0.75" top="1" bottom="1" header="0.5" footer="0.5"/>
  <pageSetup horizontalDpi="600" verticalDpi="600" orientation="portrait"/>
  <ignoredErrors>
    <ignoredError sqref="AA11:AA13 AI12:AK12 AA71 AA78 AA76 AB40 AB32:AB33 AB37:AB38 AB25 AA15 AB21 AA23 AA42 AB45 W39 W71 W76 W78" twoDigitTextYear="1"/>
    <ignoredError sqref="AB11 AD5:AD10 AC11:AD12 AE11:AH11 AE12 AA51:AB51 Z39 AC39 Z19 AB19 AC26:AH31 Z26:AA27 AC14:AH14 Z20:AB20 AC17:AH20 AA22:AB22 AC22:AH22 AA24 AC24:AH24 AD37:AH39 Z41:AA41 AA47:AB47 AD16:AH16 AC41:AH41 AD32:AE32 X44 X24 X22 X26:X32 X19:X20 Z29:AA29 AA28 Z31:AA31 AA30 AC51:AH51 AC47:AH47 Q25 O152" numberStoredAsText="1"/>
    <ignoredError sqref="AB12 AF12:AH12 AA39 AA19 AB41 AB24 AB26:AB31 AB39" numberStoredAsText="1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P10"/>
  <sheetViews>
    <sheetView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00390625" defaultRowHeight="15.75"/>
  <cols>
    <col min="1" max="1" width="25.125" style="0" customWidth="1"/>
    <col min="2" max="2" width="11.875" style="0" hidden="1" customWidth="1"/>
    <col min="3" max="3" width="19.625" style="0" customWidth="1"/>
    <col min="4" max="4" width="23.00390625" style="0" customWidth="1"/>
    <col min="5" max="6" width="11.00390625" style="0" customWidth="1"/>
    <col min="7" max="7" width="22.00390625" style="0" customWidth="1"/>
    <col min="8" max="8" width="11.00390625" style="0" customWidth="1"/>
    <col min="9" max="9" width="19.125" style="0" customWidth="1"/>
    <col min="10" max="10" width="11.00390625" style="0" customWidth="1"/>
    <col min="11" max="11" width="13.875" style="0" customWidth="1"/>
    <col min="12" max="12" width="11.00390625" style="0" customWidth="1"/>
    <col min="13" max="13" width="13.375" style="0" customWidth="1"/>
  </cols>
  <sheetData>
    <row r="1" spans="1:42" ht="36" customHeight="1">
      <c r="A1" s="181" t="s">
        <v>1361</v>
      </c>
      <c r="B1" s="182"/>
      <c r="C1" s="18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14" ht="15">
      <c r="A2" s="21" t="s">
        <v>1241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0"/>
      <c r="N2" s="20"/>
    </row>
    <row r="3" spans="1:14" s="44" customFormat="1" ht="62.25">
      <c r="A3" s="44" t="s">
        <v>1072</v>
      </c>
      <c r="B3" s="46" t="s">
        <v>1129</v>
      </c>
      <c r="C3" s="46" t="s">
        <v>1232</v>
      </c>
      <c r="D3" s="46" t="s">
        <v>1240</v>
      </c>
      <c r="E3" s="46" t="s">
        <v>1233</v>
      </c>
      <c r="F3" s="46" t="s">
        <v>1705</v>
      </c>
      <c r="G3" s="46" t="s">
        <v>1706</v>
      </c>
      <c r="H3" s="46" t="s">
        <v>1234</v>
      </c>
      <c r="I3" s="46" t="s">
        <v>1235</v>
      </c>
      <c r="J3" s="46" t="s">
        <v>1236</v>
      </c>
      <c r="K3" s="46" t="s">
        <v>1237</v>
      </c>
      <c r="L3" s="46" t="s">
        <v>1238</v>
      </c>
      <c r="M3" s="46" t="s">
        <v>1239</v>
      </c>
      <c r="N3" s="44" t="s">
        <v>1103</v>
      </c>
    </row>
    <row r="4" spans="1:14" ht="15">
      <c r="A4" t="s">
        <v>795</v>
      </c>
      <c r="B4" s="110" t="s">
        <v>1192</v>
      </c>
      <c r="C4" s="112" t="s">
        <v>796</v>
      </c>
      <c r="D4" s="112" t="s">
        <v>797</v>
      </c>
      <c r="E4" s="112">
        <v>2</v>
      </c>
      <c r="F4" s="112" t="s">
        <v>1703</v>
      </c>
      <c r="G4" s="112" t="s">
        <v>1709</v>
      </c>
      <c r="H4" s="4" t="s">
        <v>798</v>
      </c>
      <c r="I4" s="4" t="s">
        <v>789</v>
      </c>
      <c r="J4" s="4">
        <v>1.7</v>
      </c>
      <c r="K4" s="4" t="s">
        <v>799</v>
      </c>
      <c r="L4" s="4" t="s">
        <v>799</v>
      </c>
      <c r="M4" s="4" t="s">
        <v>589</v>
      </c>
      <c r="N4" t="s">
        <v>800</v>
      </c>
    </row>
    <row r="5" spans="1:14" s="92" customFormat="1" ht="15">
      <c r="A5" s="92" t="s">
        <v>803</v>
      </c>
      <c r="B5" s="93" t="s">
        <v>1192</v>
      </c>
      <c r="C5" s="93" t="s">
        <v>804</v>
      </c>
      <c r="D5" s="141">
        <v>0.001</v>
      </c>
      <c r="E5" s="93">
        <v>2</v>
      </c>
      <c r="F5" s="93" t="s">
        <v>1707</v>
      </c>
      <c r="G5" s="93" t="s">
        <v>1708</v>
      </c>
      <c r="H5" s="93" t="s">
        <v>798</v>
      </c>
      <c r="I5" s="93" t="s">
        <v>805</v>
      </c>
      <c r="J5" s="93">
        <v>3.9</v>
      </c>
      <c r="K5" s="93" t="s">
        <v>801</v>
      </c>
      <c r="L5" s="93" t="s">
        <v>801</v>
      </c>
      <c r="M5" s="93" t="s">
        <v>589</v>
      </c>
      <c r="N5" s="92" t="s">
        <v>802</v>
      </c>
    </row>
    <row r="6" spans="1:14" s="92" customFormat="1" ht="15">
      <c r="A6" s="92" t="s">
        <v>806</v>
      </c>
      <c r="B6" s="93" t="s">
        <v>1192</v>
      </c>
      <c r="C6" s="114" t="s">
        <v>809</v>
      </c>
      <c r="D6" s="141">
        <v>0.001</v>
      </c>
      <c r="E6" s="93">
        <v>2</v>
      </c>
      <c r="F6" s="93" t="s">
        <v>1707</v>
      </c>
      <c r="G6" s="93" t="s">
        <v>1710</v>
      </c>
      <c r="H6" s="93" t="s">
        <v>807</v>
      </c>
      <c r="I6" s="93" t="s">
        <v>808</v>
      </c>
      <c r="J6" s="93">
        <v>3.9</v>
      </c>
      <c r="K6" s="93" t="s">
        <v>801</v>
      </c>
      <c r="L6" s="93" t="s">
        <v>801</v>
      </c>
      <c r="M6" s="93" t="s">
        <v>589</v>
      </c>
      <c r="N6" s="92" t="s">
        <v>802</v>
      </c>
    </row>
    <row r="7" spans="1:14" s="92" customFormat="1" ht="15">
      <c r="A7" s="92" t="s">
        <v>1704</v>
      </c>
      <c r="B7" s="93" t="s">
        <v>1192</v>
      </c>
      <c r="C7" s="140">
        <v>166.66736111111112</v>
      </c>
      <c r="D7" s="141">
        <v>0.001</v>
      </c>
      <c r="E7" s="114">
        <v>3</v>
      </c>
      <c r="F7" s="93" t="s">
        <v>1703</v>
      </c>
      <c r="G7" s="93" t="s">
        <v>1709</v>
      </c>
      <c r="H7" s="93" t="s">
        <v>1702</v>
      </c>
      <c r="I7" s="93" t="s">
        <v>883</v>
      </c>
      <c r="J7" s="93">
        <v>13</v>
      </c>
      <c r="K7" s="93" t="s">
        <v>799</v>
      </c>
      <c r="L7" s="93" t="s">
        <v>799</v>
      </c>
      <c r="M7" s="93" t="s">
        <v>589</v>
      </c>
      <c r="N7" s="92" t="s">
        <v>653</v>
      </c>
    </row>
    <row r="9" spans="1:4" ht="18">
      <c r="A9" s="79" t="s">
        <v>1363</v>
      </c>
      <c r="B9" s="10"/>
      <c r="C9" s="10"/>
      <c r="D9" s="10"/>
    </row>
    <row r="10" ht="18">
      <c r="A10" s="26" t="s">
        <v>1362</v>
      </c>
    </row>
  </sheetData>
  <sheetProtection password="EB4A" sheet="1" objects="1" scenarios="1" sort="0" autoFilter="0"/>
  <mergeCells count="1">
    <mergeCell ref="A1:C1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P34"/>
  <sheetViews>
    <sheetView zoomScale="80" zoomScaleNormal="80" workbookViewId="0" topLeftCell="A1">
      <pane xSplit="2" ySplit="3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00390625" defaultRowHeight="15.75"/>
  <cols>
    <col min="1" max="1" width="22.125" style="0" customWidth="1"/>
    <col min="2" max="2" width="11.00390625" style="0" hidden="1" customWidth="1"/>
    <col min="3" max="5" width="11.00390625" style="0" customWidth="1"/>
    <col min="6" max="6" width="16.875" style="0" customWidth="1"/>
    <col min="7" max="7" width="21.875" style="0" customWidth="1"/>
    <col min="8" max="8" width="17.50390625" style="0" customWidth="1"/>
    <col min="9" max="9" width="32.50390625" style="0" customWidth="1"/>
  </cols>
  <sheetData>
    <row r="1" spans="1:42" ht="36" customHeight="1">
      <c r="A1" s="181" t="s">
        <v>1361</v>
      </c>
      <c r="B1" s="182"/>
      <c r="C1" s="18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12" ht="15">
      <c r="A2" s="21" t="s">
        <v>1242</v>
      </c>
      <c r="B2" s="21"/>
      <c r="C2" s="21"/>
      <c r="D2" s="21"/>
      <c r="E2" s="21"/>
      <c r="F2" s="21"/>
      <c r="G2" s="21"/>
      <c r="H2" s="21"/>
      <c r="I2" s="21"/>
      <c r="J2" s="36"/>
      <c r="K2" s="36"/>
      <c r="L2" s="36"/>
    </row>
    <row r="3" spans="1:11" s="44" customFormat="1" ht="30.75">
      <c r="A3" s="44" t="s">
        <v>1072</v>
      </c>
      <c r="B3" s="46" t="s">
        <v>1129</v>
      </c>
      <c r="C3" s="46" t="s">
        <v>1245</v>
      </c>
      <c r="D3" s="46" t="s">
        <v>1105</v>
      </c>
      <c r="E3" s="46" t="s">
        <v>1246</v>
      </c>
      <c r="F3" s="46" t="s">
        <v>1218</v>
      </c>
      <c r="G3" s="46" t="s">
        <v>1247</v>
      </c>
      <c r="H3" s="46" t="s">
        <v>1213</v>
      </c>
      <c r="I3" s="48" t="s">
        <v>1103</v>
      </c>
      <c r="J3" s="46"/>
      <c r="K3" s="46"/>
    </row>
    <row r="4" spans="1:9" ht="15">
      <c r="A4" t="s">
        <v>810</v>
      </c>
      <c r="B4" s="4" t="s">
        <v>1192</v>
      </c>
      <c r="C4" s="4">
        <v>64</v>
      </c>
      <c r="D4" s="4" t="s">
        <v>811</v>
      </c>
      <c r="E4" s="4">
        <v>1</v>
      </c>
      <c r="F4" s="4" t="s">
        <v>812</v>
      </c>
      <c r="G4" s="4" t="s">
        <v>813</v>
      </c>
      <c r="H4" s="4" t="s">
        <v>568</v>
      </c>
      <c r="I4" t="s">
        <v>1816</v>
      </c>
    </row>
    <row r="5" spans="1:9" ht="17.25">
      <c r="A5" t="s">
        <v>814</v>
      </c>
      <c r="B5" s="4" t="s">
        <v>1192</v>
      </c>
      <c r="C5" s="4">
        <v>128</v>
      </c>
      <c r="D5" s="4" t="s">
        <v>811</v>
      </c>
      <c r="E5" s="4">
        <v>1</v>
      </c>
      <c r="F5" s="4" t="s">
        <v>1220</v>
      </c>
      <c r="G5" s="4" t="s">
        <v>815</v>
      </c>
      <c r="H5" s="4" t="s">
        <v>568</v>
      </c>
      <c r="I5" t="s">
        <v>816</v>
      </c>
    </row>
    <row r="6" spans="1:9" ht="17.25">
      <c r="A6" t="s">
        <v>817</v>
      </c>
      <c r="B6" s="4" t="s">
        <v>1192</v>
      </c>
      <c r="C6" s="4">
        <v>128</v>
      </c>
      <c r="D6" s="4" t="s">
        <v>811</v>
      </c>
      <c r="E6" s="4">
        <v>1</v>
      </c>
      <c r="F6" s="4" t="s">
        <v>1227</v>
      </c>
      <c r="G6" s="4" t="s">
        <v>815</v>
      </c>
      <c r="H6" s="4" t="s">
        <v>568</v>
      </c>
      <c r="I6" t="s">
        <v>816</v>
      </c>
    </row>
    <row r="7" spans="1:9" ht="15">
      <c r="A7" t="s">
        <v>818</v>
      </c>
      <c r="B7" s="4" t="s">
        <v>1192</v>
      </c>
      <c r="C7" s="4">
        <v>64</v>
      </c>
      <c r="D7" s="4" t="s">
        <v>819</v>
      </c>
      <c r="E7" s="4">
        <v>1</v>
      </c>
      <c r="F7" s="4" t="s">
        <v>812</v>
      </c>
      <c r="G7" s="4" t="s">
        <v>813</v>
      </c>
      <c r="H7" s="4" t="s">
        <v>568</v>
      </c>
      <c r="I7" t="s">
        <v>1816</v>
      </c>
    </row>
    <row r="8" spans="1:9" ht="15">
      <c r="A8" t="s">
        <v>820</v>
      </c>
      <c r="B8" s="4" t="s">
        <v>1192</v>
      </c>
      <c r="C8" s="4">
        <v>128</v>
      </c>
      <c r="D8" s="4" t="s">
        <v>819</v>
      </c>
      <c r="E8" s="4">
        <v>1</v>
      </c>
      <c r="F8" s="4" t="s">
        <v>771</v>
      </c>
      <c r="G8" s="4" t="s">
        <v>815</v>
      </c>
      <c r="H8" s="4" t="s">
        <v>568</v>
      </c>
      <c r="I8" t="s">
        <v>1815</v>
      </c>
    </row>
    <row r="9" spans="1:9" ht="15">
      <c r="A9" t="s">
        <v>821</v>
      </c>
      <c r="B9" s="4" t="s">
        <v>1192</v>
      </c>
      <c r="C9" s="4">
        <v>128</v>
      </c>
      <c r="D9" s="4" t="s">
        <v>819</v>
      </c>
      <c r="E9" s="4">
        <v>2</v>
      </c>
      <c r="F9" s="4" t="s">
        <v>771</v>
      </c>
      <c r="G9" s="4" t="s">
        <v>815</v>
      </c>
      <c r="H9" s="4" t="s">
        <v>568</v>
      </c>
      <c r="I9" t="s">
        <v>1814</v>
      </c>
    </row>
    <row r="10" spans="1:9" ht="15">
      <c r="A10" t="s">
        <v>822</v>
      </c>
      <c r="B10" s="4" t="s">
        <v>1192</v>
      </c>
      <c r="C10" s="4">
        <v>128</v>
      </c>
      <c r="D10" s="4" t="s">
        <v>811</v>
      </c>
      <c r="E10" s="4">
        <v>1</v>
      </c>
      <c r="F10" s="4" t="s">
        <v>771</v>
      </c>
      <c r="G10" s="4" t="s">
        <v>815</v>
      </c>
      <c r="H10" s="4" t="s">
        <v>568</v>
      </c>
      <c r="I10" t="s">
        <v>1817</v>
      </c>
    </row>
    <row r="11" spans="1:9" ht="15">
      <c r="A11" t="s">
        <v>823</v>
      </c>
      <c r="B11" s="4" t="s">
        <v>1192</v>
      </c>
      <c r="C11" s="4">
        <v>128</v>
      </c>
      <c r="D11" s="4" t="s">
        <v>811</v>
      </c>
      <c r="E11" s="4">
        <v>2</v>
      </c>
      <c r="F11" s="4" t="s">
        <v>771</v>
      </c>
      <c r="G11" s="4" t="s">
        <v>815</v>
      </c>
      <c r="H11" s="4" t="s">
        <v>568</v>
      </c>
      <c r="I11" t="s">
        <v>1818</v>
      </c>
    </row>
    <row r="12" spans="1:9" ht="15">
      <c r="A12" t="s">
        <v>824</v>
      </c>
      <c r="B12" s="4" t="s">
        <v>1192</v>
      </c>
      <c r="C12" s="4">
        <v>256</v>
      </c>
      <c r="D12" s="4" t="s">
        <v>811</v>
      </c>
      <c r="E12" s="4">
        <v>1</v>
      </c>
      <c r="F12" s="4" t="s">
        <v>771</v>
      </c>
      <c r="G12" s="4" t="s">
        <v>815</v>
      </c>
      <c r="H12" s="4" t="s">
        <v>568</v>
      </c>
      <c r="I12" t="s">
        <v>1815</v>
      </c>
    </row>
    <row r="13" spans="1:9" ht="15">
      <c r="A13" t="s">
        <v>825</v>
      </c>
      <c r="B13" s="4" t="s">
        <v>1192</v>
      </c>
      <c r="C13" s="4">
        <v>256</v>
      </c>
      <c r="D13" s="4" t="s">
        <v>819</v>
      </c>
      <c r="E13" s="4">
        <v>1</v>
      </c>
      <c r="F13" s="4" t="s">
        <v>771</v>
      </c>
      <c r="G13" s="4" t="s">
        <v>815</v>
      </c>
      <c r="H13" s="4" t="s">
        <v>568</v>
      </c>
      <c r="I13" t="s">
        <v>1815</v>
      </c>
    </row>
    <row r="14" spans="1:9" ht="15">
      <c r="A14" t="s">
        <v>826</v>
      </c>
      <c r="B14" s="4" t="s">
        <v>1192</v>
      </c>
      <c r="C14" s="4">
        <v>256</v>
      </c>
      <c r="D14" s="4" t="s">
        <v>811</v>
      </c>
      <c r="E14" s="4">
        <v>2</v>
      </c>
      <c r="F14" s="4" t="s">
        <v>771</v>
      </c>
      <c r="G14" s="4" t="s">
        <v>815</v>
      </c>
      <c r="H14" s="4" t="s">
        <v>568</v>
      </c>
      <c r="I14" t="s">
        <v>1818</v>
      </c>
    </row>
    <row r="15" spans="1:9" ht="15">
      <c r="A15" t="s">
        <v>827</v>
      </c>
      <c r="B15" s="4" t="s">
        <v>1192</v>
      </c>
      <c r="C15" s="4">
        <v>256</v>
      </c>
      <c r="D15" s="4" t="s">
        <v>819</v>
      </c>
      <c r="E15" s="4">
        <v>2</v>
      </c>
      <c r="F15" s="4" t="s">
        <v>771</v>
      </c>
      <c r="G15" s="4" t="s">
        <v>815</v>
      </c>
      <c r="H15" s="4" t="s">
        <v>568</v>
      </c>
      <c r="I15" t="s">
        <v>1818</v>
      </c>
    </row>
    <row r="16" spans="1:9" ht="15">
      <c r="A16" t="s">
        <v>828</v>
      </c>
      <c r="B16" s="4" t="s">
        <v>1192</v>
      </c>
      <c r="C16" s="4">
        <v>129</v>
      </c>
      <c r="D16" s="4" t="s">
        <v>829</v>
      </c>
      <c r="E16" s="4">
        <v>4</v>
      </c>
      <c r="F16" s="4" t="s">
        <v>771</v>
      </c>
      <c r="G16" s="4" t="s">
        <v>830</v>
      </c>
      <c r="H16" s="4" t="s">
        <v>589</v>
      </c>
      <c r="I16" t="s">
        <v>831</v>
      </c>
    </row>
    <row r="17" spans="1:9" ht="15">
      <c r="A17" t="s">
        <v>832</v>
      </c>
      <c r="B17" s="4" t="s">
        <v>1192</v>
      </c>
      <c r="C17" s="4">
        <v>257</v>
      </c>
      <c r="D17" s="4" t="s">
        <v>829</v>
      </c>
      <c r="E17" s="4">
        <v>4</v>
      </c>
      <c r="F17" s="4" t="s">
        <v>771</v>
      </c>
      <c r="G17" s="4" t="s">
        <v>830</v>
      </c>
      <c r="H17" s="4" t="s">
        <v>589</v>
      </c>
      <c r="I17" t="s">
        <v>831</v>
      </c>
    </row>
    <row r="18" spans="1:9" ht="15">
      <c r="A18" t="s">
        <v>833</v>
      </c>
      <c r="B18" s="4" t="s">
        <v>1192</v>
      </c>
      <c r="C18" s="4">
        <v>129</v>
      </c>
      <c r="D18" s="4" t="s">
        <v>834</v>
      </c>
      <c r="E18" s="4">
        <v>4</v>
      </c>
      <c r="F18" s="4" t="s">
        <v>771</v>
      </c>
      <c r="G18" s="4" t="s">
        <v>835</v>
      </c>
      <c r="H18" s="4" t="s">
        <v>589</v>
      </c>
      <c r="I18" t="s">
        <v>831</v>
      </c>
    </row>
    <row r="19" spans="1:9" ht="15">
      <c r="A19" t="s">
        <v>836</v>
      </c>
      <c r="B19" s="4" t="s">
        <v>1192</v>
      </c>
      <c r="C19" s="4">
        <v>257</v>
      </c>
      <c r="D19" s="4" t="s">
        <v>834</v>
      </c>
      <c r="E19" s="4">
        <v>4</v>
      </c>
      <c r="F19" s="4" t="s">
        <v>771</v>
      </c>
      <c r="G19" s="4" t="s">
        <v>835</v>
      </c>
      <c r="H19" s="4" t="s">
        <v>589</v>
      </c>
      <c r="I19" t="s">
        <v>831</v>
      </c>
    </row>
    <row r="20" spans="1:9" s="10" customFormat="1" ht="17.25">
      <c r="A20" s="10" t="s">
        <v>837</v>
      </c>
      <c r="B20" s="11" t="s">
        <v>1130</v>
      </c>
      <c r="C20" s="11">
        <v>129</v>
      </c>
      <c r="D20" s="11" t="s">
        <v>834</v>
      </c>
      <c r="E20" s="11">
        <v>4</v>
      </c>
      <c r="F20" s="11" t="s">
        <v>1227</v>
      </c>
      <c r="G20" s="11" t="s">
        <v>830</v>
      </c>
      <c r="H20" s="11" t="s">
        <v>589</v>
      </c>
      <c r="I20" s="10" t="s">
        <v>831</v>
      </c>
    </row>
    <row r="21" spans="1:9" ht="17.25">
      <c r="A21" t="s">
        <v>838</v>
      </c>
      <c r="B21" s="4" t="s">
        <v>1192</v>
      </c>
      <c r="C21" s="4">
        <v>129</v>
      </c>
      <c r="D21" s="4" t="s">
        <v>829</v>
      </c>
      <c r="E21" s="4">
        <v>4</v>
      </c>
      <c r="F21" s="4" t="s">
        <v>1227</v>
      </c>
      <c r="G21" s="4" t="s">
        <v>830</v>
      </c>
      <c r="H21" s="4" t="s">
        <v>589</v>
      </c>
      <c r="I21" t="s">
        <v>831</v>
      </c>
    </row>
    <row r="22" spans="1:9" ht="17.25">
      <c r="A22" t="s">
        <v>839</v>
      </c>
      <c r="B22" s="4" t="s">
        <v>1192</v>
      </c>
      <c r="C22" s="4">
        <v>257</v>
      </c>
      <c r="D22" s="4" t="s">
        <v>834</v>
      </c>
      <c r="E22" s="4">
        <v>4</v>
      </c>
      <c r="F22" s="4" t="s">
        <v>1227</v>
      </c>
      <c r="G22" s="4" t="s">
        <v>830</v>
      </c>
      <c r="H22" s="4" t="s">
        <v>589</v>
      </c>
      <c r="I22" t="s">
        <v>831</v>
      </c>
    </row>
    <row r="23" spans="1:9" ht="17.25">
      <c r="A23" t="s">
        <v>840</v>
      </c>
      <c r="B23" s="4" t="s">
        <v>1192</v>
      </c>
      <c r="C23" s="4">
        <v>257</v>
      </c>
      <c r="D23" s="4" t="s">
        <v>829</v>
      </c>
      <c r="E23" s="4">
        <v>4</v>
      </c>
      <c r="F23" s="4" t="s">
        <v>1227</v>
      </c>
      <c r="G23" s="4" t="s">
        <v>841</v>
      </c>
      <c r="H23" s="4" t="s">
        <v>589</v>
      </c>
      <c r="I23" t="s">
        <v>831</v>
      </c>
    </row>
    <row r="24" spans="1:9" ht="17.25">
      <c r="A24" t="s">
        <v>842</v>
      </c>
      <c r="B24" s="4" t="s">
        <v>1192</v>
      </c>
      <c r="C24" s="4">
        <v>128</v>
      </c>
      <c r="D24" s="4" t="s">
        <v>811</v>
      </c>
      <c r="E24" s="4">
        <v>1</v>
      </c>
      <c r="F24" s="4" t="s">
        <v>1227</v>
      </c>
      <c r="G24" s="4" t="s">
        <v>815</v>
      </c>
      <c r="H24" s="4" t="s">
        <v>568</v>
      </c>
      <c r="I24" t="s">
        <v>686</v>
      </c>
    </row>
    <row r="25" spans="1:9" ht="17.25">
      <c r="A25" t="s">
        <v>843</v>
      </c>
      <c r="B25" s="4" t="s">
        <v>1192</v>
      </c>
      <c r="C25" s="4">
        <v>128</v>
      </c>
      <c r="D25" s="4" t="s">
        <v>811</v>
      </c>
      <c r="E25" s="4">
        <v>2</v>
      </c>
      <c r="F25" s="4" t="s">
        <v>1227</v>
      </c>
      <c r="G25" s="4" t="s">
        <v>815</v>
      </c>
      <c r="H25" s="4" t="s">
        <v>568</v>
      </c>
      <c r="I25" t="s">
        <v>1819</v>
      </c>
    </row>
    <row r="26" spans="1:9" ht="17.25">
      <c r="A26" t="s">
        <v>844</v>
      </c>
      <c r="B26" s="4" t="s">
        <v>1192</v>
      </c>
      <c r="C26" s="4">
        <v>128</v>
      </c>
      <c r="D26" s="4" t="s">
        <v>819</v>
      </c>
      <c r="E26" s="4">
        <v>1</v>
      </c>
      <c r="F26" s="4" t="s">
        <v>1227</v>
      </c>
      <c r="G26" s="4" t="s">
        <v>815</v>
      </c>
      <c r="H26" s="4" t="s">
        <v>568</v>
      </c>
      <c r="I26" t="s">
        <v>686</v>
      </c>
    </row>
    <row r="27" spans="1:9" ht="17.25">
      <c r="A27" t="s">
        <v>845</v>
      </c>
      <c r="B27" s="4" t="s">
        <v>1192</v>
      </c>
      <c r="C27" s="4">
        <v>128</v>
      </c>
      <c r="D27" s="4" t="s">
        <v>819</v>
      </c>
      <c r="E27" s="4">
        <v>2</v>
      </c>
      <c r="F27" s="4" t="s">
        <v>1227</v>
      </c>
      <c r="G27" s="4" t="s">
        <v>815</v>
      </c>
      <c r="H27" s="4" t="s">
        <v>568</v>
      </c>
      <c r="I27" t="s">
        <v>1819</v>
      </c>
    </row>
    <row r="28" spans="1:9" ht="17.25">
      <c r="A28" t="s">
        <v>846</v>
      </c>
      <c r="B28" s="4" t="s">
        <v>1192</v>
      </c>
      <c r="C28" s="4">
        <v>256</v>
      </c>
      <c r="D28" s="4" t="s">
        <v>811</v>
      </c>
      <c r="E28" s="4">
        <v>1</v>
      </c>
      <c r="F28" s="4" t="s">
        <v>1227</v>
      </c>
      <c r="G28" s="4" t="s">
        <v>815</v>
      </c>
      <c r="H28" s="4" t="s">
        <v>568</v>
      </c>
      <c r="I28" t="s">
        <v>686</v>
      </c>
    </row>
    <row r="29" spans="1:9" ht="17.25">
      <c r="A29" t="s">
        <v>847</v>
      </c>
      <c r="B29" s="4" t="s">
        <v>1192</v>
      </c>
      <c r="C29" s="4">
        <v>256</v>
      </c>
      <c r="D29" s="4" t="s">
        <v>811</v>
      </c>
      <c r="E29" s="4">
        <v>2</v>
      </c>
      <c r="F29" s="4" t="s">
        <v>1227</v>
      </c>
      <c r="G29" s="4" t="s">
        <v>815</v>
      </c>
      <c r="H29" s="4" t="s">
        <v>568</v>
      </c>
      <c r="I29" t="s">
        <v>1819</v>
      </c>
    </row>
    <row r="30" spans="1:9" ht="17.25">
      <c r="A30" t="s">
        <v>848</v>
      </c>
      <c r="B30" s="4" t="s">
        <v>1192</v>
      </c>
      <c r="C30" s="4">
        <v>256</v>
      </c>
      <c r="D30" s="4" t="s">
        <v>819</v>
      </c>
      <c r="E30" s="4">
        <v>1</v>
      </c>
      <c r="F30" s="4" t="s">
        <v>1227</v>
      </c>
      <c r="G30" s="4" t="s">
        <v>815</v>
      </c>
      <c r="H30" s="4" t="s">
        <v>568</v>
      </c>
      <c r="I30" t="s">
        <v>686</v>
      </c>
    </row>
    <row r="31" spans="1:9" ht="17.25">
      <c r="A31" t="s">
        <v>849</v>
      </c>
      <c r="B31" s="4" t="s">
        <v>1192</v>
      </c>
      <c r="C31" s="4">
        <v>256</v>
      </c>
      <c r="D31" s="4" t="s">
        <v>819</v>
      </c>
      <c r="E31" s="4">
        <v>2</v>
      </c>
      <c r="F31" s="4" t="s">
        <v>1227</v>
      </c>
      <c r="G31" s="4" t="s">
        <v>815</v>
      </c>
      <c r="H31" s="4" t="s">
        <v>568</v>
      </c>
      <c r="I31" t="s">
        <v>1819</v>
      </c>
    </row>
    <row r="33" spans="1:6" ht="18">
      <c r="A33" s="79" t="s">
        <v>1363</v>
      </c>
      <c r="B33" s="10"/>
      <c r="C33" s="10"/>
      <c r="D33" s="10"/>
      <c r="E33" s="10"/>
      <c r="F33" s="10"/>
    </row>
    <row r="34" ht="18">
      <c r="A34" s="26" t="s">
        <v>1362</v>
      </c>
    </row>
  </sheetData>
  <sheetProtection password="EB4A" sheet="1" objects="1" scenarios="1" sort="0" autoFilter="0"/>
  <autoFilter ref="A3:M3"/>
  <mergeCells count="1">
    <mergeCell ref="A1:C1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P9"/>
  <sheetViews>
    <sheetView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00390625" defaultRowHeight="15.75"/>
  <cols>
    <col min="1" max="1" width="22.375" style="0" customWidth="1"/>
    <col min="2" max="2" width="11.00390625" style="0" hidden="1" customWidth="1"/>
    <col min="3" max="3" width="11.00390625" style="0" customWidth="1"/>
    <col min="4" max="4" width="15.375" style="0" customWidth="1"/>
    <col min="5" max="7" width="11.00390625" style="0" customWidth="1"/>
    <col min="8" max="8" width="23.875" style="0" customWidth="1"/>
    <col min="9" max="9" width="26.875" style="0" customWidth="1"/>
    <col min="10" max="10" width="25.50390625" style="0" customWidth="1"/>
  </cols>
  <sheetData>
    <row r="1" spans="1:42" ht="36" customHeight="1">
      <c r="A1" s="181" t="s">
        <v>1361</v>
      </c>
      <c r="B1" s="182"/>
      <c r="C1" s="18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10" ht="15">
      <c r="A2" s="21" t="s">
        <v>1244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44" customFormat="1" ht="62.25">
      <c r="A3" s="44" t="s">
        <v>1072</v>
      </c>
      <c r="B3" s="46" t="s">
        <v>1129</v>
      </c>
      <c r="C3" s="46" t="s">
        <v>1214</v>
      </c>
      <c r="D3" s="46" t="s">
        <v>1217</v>
      </c>
      <c r="E3" s="46" t="s">
        <v>1215</v>
      </c>
      <c r="F3" s="46" t="s">
        <v>1218</v>
      </c>
      <c r="G3" s="46" t="s">
        <v>1248</v>
      </c>
      <c r="H3" s="46" t="s">
        <v>1213</v>
      </c>
      <c r="I3" s="48" t="s">
        <v>1165</v>
      </c>
      <c r="J3" s="44" t="s">
        <v>1103</v>
      </c>
    </row>
    <row r="4" spans="1:10" s="10" customFormat="1" ht="15">
      <c r="A4" s="10" t="s">
        <v>850</v>
      </c>
      <c r="B4" s="11" t="s">
        <v>1130</v>
      </c>
      <c r="C4" s="11" t="s">
        <v>851</v>
      </c>
      <c r="D4" s="11" t="s">
        <v>852</v>
      </c>
      <c r="E4" s="11" t="s">
        <v>853</v>
      </c>
      <c r="F4" s="11" t="s">
        <v>767</v>
      </c>
      <c r="G4" s="11">
        <v>155</v>
      </c>
      <c r="H4" s="11" t="s">
        <v>589</v>
      </c>
      <c r="I4" s="10" t="s">
        <v>854</v>
      </c>
      <c r="J4" s="10" t="s">
        <v>855</v>
      </c>
    </row>
    <row r="5" spans="1:10" s="10" customFormat="1" ht="15">
      <c r="A5" s="10" t="s">
        <v>856</v>
      </c>
      <c r="B5" s="11" t="s">
        <v>1130</v>
      </c>
      <c r="C5" s="11" t="s">
        <v>857</v>
      </c>
      <c r="D5" s="11" t="s">
        <v>858</v>
      </c>
      <c r="E5" s="11" t="s">
        <v>859</v>
      </c>
      <c r="F5" s="11" t="s">
        <v>783</v>
      </c>
      <c r="G5" s="11">
        <v>155</v>
      </c>
      <c r="H5" s="11" t="s">
        <v>589</v>
      </c>
      <c r="I5" s="10" t="s">
        <v>854</v>
      </c>
      <c r="J5" s="10" t="s">
        <v>855</v>
      </c>
    </row>
    <row r="6" spans="1:10" s="10" customFormat="1" ht="15">
      <c r="A6" s="10" t="s">
        <v>860</v>
      </c>
      <c r="B6" s="11" t="s">
        <v>1130</v>
      </c>
      <c r="C6" s="11">
        <v>22</v>
      </c>
      <c r="D6" s="11" t="s">
        <v>861</v>
      </c>
      <c r="E6" s="11" t="s">
        <v>862</v>
      </c>
      <c r="F6" s="11" t="s">
        <v>771</v>
      </c>
      <c r="G6" s="11">
        <v>120</v>
      </c>
      <c r="H6" s="11" t="s">
        <v>589</v>
      </c>
      <c r="I6" s="10" t="s">
        <v>863</v>
      </c>
      <c r="J6" s="10" t="s">
        <v>611</v>
      </c>
    </row>
    <row r="8" spans="1:5" ht="18">
      <c r="A8" s="79" t="s">
        <v>1363</v>
      </c>
      <c r="B8" s="10"/>
      <c r="C8" s="10"/>
      <c r="D8" s="10"/>
      <c r="E8" s="10"/>
    </row>
    <row r="9" ht="18">
      <c r="A9" s="26" t="s">
        <v>1362</v>
      </c>
    </row>
  </sheetData>
  <sheetProtection password="EB4A" sheet="1" objects="1" scenarios="1" sort="0" autoFilter="0"/>
  <mergeCells count="1">
    <mergeCell ref="A1:C1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P11"/>
  <sheetViews>
    <sheetView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00390625" defaultRowHeight="15.75"/>
  <cols>
    <col min="1" max="1" width="27.00390625" style="0" customWidth="1"/>
    <col min="2" max="2" width="17.125" style="0" hidden="1" customWidth="1"/>
    <col min="3" max="3" width="48.50390625" style="0" customWidth="1"/>
    <col min="4" max="4" width="18.125" style="0" customWidth="1"/>
    <col min="5" max="5" width="78.625" style="0" customWidth="1"/>
    <col min="6" max="6" width="30.00390625" style="0" customWidth="1"/>
  </cols>
  <sheetData>
    <row r="1" spans="1:42" ht="36" customHeight="1">
      <c r="A1" s="181" t="s">
        <v>1361</v>
      </c>
      <c r="B1" s="182"/>
      <c r="C1" s="18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10" ht="15">
      <c r="A2" s="21" t="s">
        <v>1249</v>
      </c>
      <c r="B2" s="21"/>
      <c r="C2" s="21"/>
      <c r="D2" s="21"/>
      <c r="E2" s="21"/>
      <c r="F2" s="21"/>
      <c r="G2" s="36"/>
      <c r="H2" s="36"/>
      <c r="I2" s="36"/>
      <c r="J2" s="36"/>
    </row>
    <row r="3" spans="1:9" s="44" customFormat="1" ht="47.25" customHeight="1">
      <c r="A3" s="44" t="s">
        <v>1072</v>
      </c>
      <c r="B3" s="46" t="s">
        <v>1129</v>
      </c>
      <c r="C3" s="46" t="s">
        <v>1199</v>
      </c>
      <c r="D3" s="46" t="s">
        <v>1250</v>
      </c>
      <c r="E3" s="46" t="s">
        <v>1165</v>
      </c>
      <c r="F3" s="48" t="s">
        <v>1251</v>
      </c>
      <c r="G3" s="46"/>
      <c r="H3" s="46"/>
      <c r="I3" s="48"/>
    </row>
    <row r="4" spans="1:6" ht="46.5">
      <c r="A4" s="1" t="s">
        <v>864</v>
      </c>
      <c r="B4" s="35" t="s">
        <v>1192</v>
      </c>
      <c r="C4" s="49" t="s">
        <v>865</v>
      </c>
      <c r="D4" s="35" t="s">
        <v>589</v>
      </c>
      <c r="E4" s="1" t="s">
        <v>1252</v>
      </c>
      <c r="F4" s="1" t="s">
        <v>1973</v>
      </c>
    </row>
    <row r="5" spans="1:6" s="10" customFormat="1" ht="15">
      <c r="A5" s="42" t="s">
        <v>866</v>
      </c>
      <c r="B5" s="41" t="s">
        <v>1130</v>
      </c>
      <c r="C5" s="50" t="s">
        <v>867</v>
      </c>
      <c r="D5" s="41" t="s">
        <v>589</v>
      </c>
      <c r="E5" s="42" t="s">
        <v>868</v>
      </c>
      <c r="F5" s="42" t="s">
        <v>1972</v>
      </c>
    </row>
    <row r="6" spans="1:6" s="92" customFormat="1" ht="33">
      <c r="A6" s="117" t="s">
        <v>1954</v>
      </c>
      <c r="B6" s="119" t="s">
        <v>1192</v>
      </c>
      <c r="C6" s="171" t="s">
        <v>1955</v>
      </c>
      <c r="D6" s="119" t="s">
        <v>638</v>
      </c>
      <c r="E6" s="117" t="s">
        <v>869</v>
      </c>
      <c r="F6" s="117" t="s">
        <v>870</v>
      </c>
    </row>
    <row r="7" spans="1:6" s="92" customFormat="1" ht="48.75">
      <c r="A7" s="117" t="s">
        <v>1956</v>
      </c>
      <c r="B7" s="119" t="s">
        <v>1192</v>
      </c>
      <c r="C7" s="171" t="s">
        <v>1957</v>
      </c>
      <c r="D7" s="119" t="s">
        <v>1253</v>
      </c>
      <c r="E7" s="117" t="s">
        <v>2042</v>
      </c>
      <c r="F7" s="117" t="s">
        <v>1658</v>
      </c>
    </row>
    <row r="8" spans="1:6" s="92" customFormat="1" ht="15">
      <c r="A8" s="117" t="s">
        <v>1958</v>
      </c>
      <c r="B8" s="119" t="s">
        <v>1192</v>
      </c>
      <c r="C8" s="171" t="s">
        <v>1959</v>
      </c>
      <c r="D8" s="119" t="s">
        <v>1253</v>
      </c>
      <c r="E8" s="117"/>
      <c r="F8" s="117" t="s">
        <v>1658</v>
      </c>
    </row>
    <row r="10" spans="1:3" ht="18">
      <c r="A10" s="79" t="s">
        <v>1363</v>
      </c>
      <c r="B10" s="10"/>
      <c r="C10" s="10"/>
    </row>
    <row r="11" ht="18">
      <c r="A11" s="26" t="s">
        <v>1362</v>
      </c>
    </row>
  </sheetData>
  <sheetProtection sort="0" autoFilter="0"/>
  <mergeCells count="1">
    <mergeCell ref="A1:C1"/>
  </mergeCells>
  <hyperlinks>
    <hyperlink ref="A1" location="'Table of Contents'!A1" display="Back to Table of Contents"/>
  </hyperlinks>
  <printOptions/>
  <pageMargins left="0.75" right="0.75" top="1" bottom="1" header="0.5" footer="0.5"/>
  <pageSetup horizontalDpi="600" verticalDpi="6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P10"/>
  <sheetViews>
    <sheetView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00390625" defaultRowHeight="15.75"/>
  <cols>
    <col min="1" max="1" width="15.50390625" style="0" customWidth="1"/>
    <col min="2" max="2" width="15.50390625" style="4" hidden="1" customWidth="1"/>
    <col min="3" max="3" width="18.875" style="0" customWidth="1"/>
    <col min="4" max="4" width="11.00390625" style="0" customWidth="1"/>
    <col min="5" max="5" width="29.375" style="0" customWidth="1"/>
    <col min="6" max="6" width="25.625" style="0" customWidth="1"/>
    <col min="7" max="7" width="11.00390625" style="0" customWidth="1"/>
    <col min="8" max="8" width="24.125" style="0" customWidth="1"/>
    <col min="9" max="11" width="11.00390625" style="0" customWidth="1"/>
    <col min="12" max="12" width="30.875" style="0" customWidth="1"/>
    <col min="13" max="13" width="37.375" style="0" customWidth="1"/>
  </cols>
  <sheetData>
    <row r="1" spans="1:42" ht="36" customHeight="1">
      <c r="A1" s="181" t="s">
        <v>1361</v>
      </c>
      <c r="B1" s="182"/>
      <c r="C1" s="18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13" ht="15">
      <c r="A2" s="21" t="s">
        <v>1255</v>
      </c>
      <c r="B2" s="4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44" customFormat="1" ht="46.5">
      <c r="A3" s="44" t="s">
        <v>1072</v>
      </c>
      <c r="B3" s="46" t="s">
        <v>1254</v>
      </c>
      <c r="C3" s="46" t="s">
        <v>1256</v>
      </c>
      <c r="D3" s="46" t="s">
        <v>1109</v>
      </c>
      <c r="E3" s="46" t="s">
        <v>1257</v>
      </c>
      <c r="F3" s="46" t="s">
        <v>1258</v>
      </c>
      <c r="G3" s="46" t="s">
        <v>1259</v>
      </c>
      <c r="H3" s="46" t="s">
        <v>1260</v>
      </c>
      <c r="I3" s="46" t="s">
        <v>1261</v>
      </c>
      <c r="J3" s="46" t="s">
        <v>1203</v>
      </c>
      <c r="K3" s="46" t="s">
        <v>1262</v>
      </c>
      <c r="L3" s="44" t="s">
        <v>1104</v>
      </c>
      <c r="M3" s="44" t="s">
        <v>1103</v>
      </c>
    </row>
    <row r="4" spans="1:13" ht="30.75">
      <c r="A4" s="1" t="s">
        <v>871</v>
      </c>
      <c r="B4" s="35" t="s">
        <v>1192</v>
      </c>
      <c r="C4" s="35" t="s">
        <v>872</v>
      </c>
      <c r="D4" s="35" t="s">
        <v>873</v>
      </c>
      <c r="E4" s="35" t="s">
        <v>874</v>
      </c>
      <c r="F4" s="35" t="s">
        <v>875</v>
      </c>
      <c r="G4" s="35" t="s">
        <v>876</v>
      </c>
      <c r="H4" s="35" t="s">
        <v>877</v>
      </c>
      <c r="I4" s="35" t="s">
        <v>878</v>
      </c>
      <c r="J4" s="35" t="s">
        <v>638</v>
      </c>
      <c r="K4" s="35" t="s">
        <v>879</v>
      </c>
      <c r="L4" s="1" t="s">
        <v>880</v>
      </c>
      <c r="M4" s="1" t="s">
        <v>881</v>
      </c>
    </row>
    <row r="5" spans="1:13" ht="30.75">
      <c r="A5" s="1" t="s">
        <v>882</v>
      </c>
      <c r="B5" s="35" t="s">
        <v>1192</v>
      </c>
      <c r="C5" s="35" t="s">
        <v>872</v>
      </c>
      <c r="D5" s="35" t="s">
        <v>883</v>
      </c>
      <c r="E5" s="35" t="s">
        <v>874</v>
      </c>
      <c r="F5" s="35" t="s">
        <v>875</v>
      </c>
      <c r="G5" s="35" t="s">
        <v>876</v>
      </c>
      <c r="H5" s="35" t="s">
        <v>877</v>
      </c>
      <c r="I5" s="35" t="s">
        <v>878</v>
      </c>
      <c r="J5" s="35" t="s">
        <v>638</v>
      </c>
      <c r="K5" s="35" t="s">
        <v>879</v>
      </c>
      <c r="L5" s="1" t="s">
        <v>880</v>
      </c>
      <c r="M5" s="1" t="s">
        <v>881</v>
      </c>
    </row>
    <row r="6" spans="1:13" ht="30.75">
      <c r="A6" s="1" t="s">
        <v>884</v>
      </c>
      <c r="B6" s="35" t="s">
        <v>1192</v>
      </c>
      <c r="C6" s="35" t="s">
        <v>872</v>
      </c>
      <c r="D6" s="35" t="s">
        <v>885</v>
      </c>
      <c r="E6" s="35" t="s">
        <v>886</v>
      </c>
      <c r="F6" s="35" t="s">
        <v>875</v>
      </c>
      <c r="G6" s="35" t="s">
        <v>876</v>
      </c>
      <c r="H6" s="35" t="s">
        <v>887</v>
      </c>
      <c r="I6" s="35" t="s">
        <v>888</v>
      </c>
      <c r="J6" s="35" t="s">
        <v>638</v>
      </c>
      <c r="K6" s="35" t="s">
        <v>879</v>
      </c>
      <c r="L6" s="1" t="s">
        <v>880</v>
      </c>
      <c r="M6" s="1" t="s">
        <v>881</v>
      </c>
    </row>
    <row r="7" spans="1:13" ht="30.75">
      <c r="A7" s="1" t="s">
        <v>889</v>
      </c>
      <c r="B7" s="35" t="s">
        <v>1192</v>
      </c>
      <c r="C7" s="35" t="s">
        <v>872</v>
      </c>
      <c r="D7" s="35" t="s">
        <v>890</v>
      </c>
      <c r="E7" s="35" t="s">
        <v>886</v>
      </c>
      <c r="F7" s="35" t="s">
        <v>875</v>
      </c>
      <c r="G7" s="35" t="s">
        <v>876</v>
      </c>
      <c r="H7" s="35" t="s">
        <v>887</v>
      </c>
      <c r="I7" s="35" t="s">
        <v>888</v>
      </c>
      <c r="J7" s="35" t="s">
        <v>638</v>
      </c>
      <c r="K7" s="35" t="s">
        <v>879</v>
      </c>
      <c r="L7" s="1" t="s">
        <v>880</v>
      </c>
      <c r="M7" s="1" t="s">
        <v>891</v>
      </c>
    </row>
    <row r="9" spans="1:5" ht="18">
      <c r="A9" s="79" t="s">
        <v>1363</v>
      </c>
      <c r="B9" s="11"/>
      <c r="C9" s="10"/>
      <c r="D9" s="10"/>
      <c r="E9" s="10"/>
    </row>
    <row r="10" ht="18">
      <c r="A10" s="26" t="s">
        <v>1362</v>
      </c>
    </row>
  </sheetData>
  <sheetProtection password="EB4A" sheet="1" objects="1" scenarios="1" sort="0" autoFilter="0"/>
  <mergeCells count="1">
    <mergeCell ref="A1:C1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P14"/>
  <sheetViews>
    <sheetView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8.875" defaultRowHeight="15.75"/>
  <cols>
    <col min="1" max="1" width="10.625" style="0" customWidth="1"/>
    <col min="2" max="2" width="10.125" style="0" hidden="1" customWidth="1"/>
    <col min="3" max="3" width="24.00390625" style="0" customWidth="1"/>
    <col min="4" max="4" width="11.00390625" style="0" customWidth="1"/>
    <col min="5" max="6" width="8.875" style="0" customWidth="1"/>
    <col min="7" max="7" width="13.625" style="0" customWidth="1"/>
    <col min="8" max="8" width="10.125" style="0" customWidth="1"/>
    <col min="9" max="9" width="30.125" style="0" customWidth="1"/>
    <col min="10" max="10" width="12.125" style="0" customWidth="1"/>
    <col min="11" max="11" width="32.625" style="0" customWidth="1"/>
    <col min="12" max="12" width="26.375" style="0" customWidth="1"/>
  </cols>
  <sheetData>
    <row r="1" spans="1:42" ht="36" customHeight="1">
      <c r="A1" s="181" t="s">
        <v>1361</v>
      </c>
      <c r="B1" s="182"/>
      <c r="C1" s="18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6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</row>
    <row r="2" spans="1:13" ht="15">
      <c r="A2" s="21" t="s">
        <v>1715</v>
      </c>
      <c r="B2" s="4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2" s="44" customFormat="1" ht="46.5">
      <c r="A3" s="44" t="s">
        <v>1072</v>
      </c>
      <c r="B3" s="46" t="s">
        <v>1254</v>
      </c>
      <c r="C3" s="46" t="s">
        <v>1716</v>
      </c>
      <c r="D3" s="46" t="s">
        <v>1180</v>
      </c>
      <c r="E3" s="46" t="s">
        <v>1717</v>
      </c>
      <c r="F3" s="46" t="s">
        <v>1185</v>
      </c>
      <c r="G3" s="46" t="s">
        <v>1182</v>
      </c>
      <c r="H3" s="46" t="s">
        <v>1718</v>
      </c>
      <c r="I3" s="46" t="s">
        <v>1719</v>
      </c>
      <c r="J3" s="46" t="s">
        <v>1797</v>
      </c>
      <c r="K3" s="46" t="s">
        <v>1165</v>
      </c>
      <c r="L3" s="44" t="s">
        <v>1103</v>
      </c>
    </row>
    <row r="4" spans="1:12" s="92" customFormat="1" ht="62.25">
      <c r="A4" s="117" t="s">
        <v>1711</v>
      </c>
      <c r="B4" s="119" t="s">
        <v>1192</v>
      </c>
      <c r="C4" s="119" t="s">
        <v>1712</v>
      </c>
      <c r="D4" s="119" t="s">
        <v>1713</v>
      </c>
      <c r="E4" s="119" t="s">
        <v>1230</v>
      </c>
      <c r="F4" s="119">
        <v>500</v>
      </c>
      <c r="G4" s="119" t="s">
        <v>1714</v>
      </c>
      <c r="H4" s="119" t="s">
        <v>1130</v>
      </c>
      <c r="I4" s="117" t="s">
        <v>1720</v>
      </c>
      <c r="J4" s="117" t="s">
        <v>1253</v>
      </c>
      <c r="K4" s="117" t="s">
        <v>1920</v>
      </c>
      <c r="L4" s="117" t="s">
        <v>1721</v>
      </c>
    </row>
    <row r="5" spans="1:12" s="92" customFormat="1" ht="78">
      <c r="A5" s="117" t="s">
        <v>1918</v>
      </c>
      <c r="B5" s="119" t="s">
        <v>1192</v>
      </c>
      <c r="C5" s="119" t="s">
        <v>1712</v>
      </c>
      <c r="D5" s="119" t="s">
        <v>1919</v>
      </c>
      <c r="E5" s="119" t="s">
        <v>1230</v>
      </c>
      <c r="F5" s="119">
        <v>500</v>
      </c>
      <c r="G5" s="119" t="s">
        <v>1714</v>
      </c>
      <c r="H5" s="119" t="s">
        <v>1130</v>
      </c>
      <c r="I5" s="117" t="s">
        <v>1720</v>
      </c>
      <c r="J5" s="117" t="s">
        <v>1253</v>
      </c>
      <c r="K5" s="117" t="s">
        <v>1921</v>
      </c>
      <c r="L5" s="117" t="s">
        <v>1721</v>
      </c>
    </row>
    <row r="6" spans="1:12" s="92" customFormat="1" ht="78">
      <c r="A6" s="117" t="s">
        <v>1922</v>
      </c>
      <c r="B6" s="119" t="s">
        <v>1192</v>
      </c>
      <c r="C6" s="119" t="s">
        <v>1712</v>
      </c>
      <c r="D6" s="119" t="s">
        <v>1713</v>
      </c>
      <c r="E6" s="119" t="s">
        <v>1230</v>
      </c>
      <c r="F6" s="119">
        <v>500</v>
      </c>
      <c r="G6" s="119" t="s">
        <v>1714</v>
      </c>
      <c r="H6" s="119" t="s">
        <v>1130</v>
      </c>
      <c r="I6" s="117" t="s">
        <v>1720</v>
      </c>
      <c r="J6" s="117" t="s">
        <v>1253</v>
      </c>
      <c r="K6" s="117" t="s">
        <v>1921</v>
      </c>
      <c r="L6" s="117" t="s">
        <v>1721</v>
      </c>
    </row>
    <row r="7" spans="1:12" ht="62.25">
      <c r="A7" s="117" t="s">
        <v>1923</v>
      </c>
      <c r="B7" s="119" t="s">
        <v>1192</v>
      </c>
      <c r="C7" s="119" t="s">
        <v>1712</v>
      </c>
      <c r="D7" s="119" t="s">
        <v>1924</v>
      </c>
      <c r="E7" s="119" t="s">
        <v>1229</v>
      </c>
      <c r="F7" s="119">
        <v>750</v>
      </c>
      <c r="G7" s="119" t="s">
        <v>1925</v>
      </c>
      <c r="H7" s="119" t="s">
        <v>1926</v>
      </c>
      <c r="I7" s="117" t="s">
        <v>1927</v>
      </c>
      <c r="J7" s="117" t="s">
        <v>589</v>
      </c>
      <c r="K7" s="167" t="s">
        <v>1928</v>
      </c>
      <c r="L7" s="117" t="s">
        <v>1929</v>
      </c>
    </row>
    <row r="13" ht="15">
      <c r="C13" t="s">
        <v>1857</v>
      </c>
    </row>
    <row r="14" ht="15">
      <c r="C14" t="s">
        <v>1857</v>
      </c>
    </row>
  </sheetData>
  <sheetProtection password="EB4A" sheet="1" objects="1" scenarios="1" sort="0" autoFilter="0"/>
  <mergeCells count="1">
    <mergeCell ref="A1:C1"/>
  </mergeCells>
  <hyperlinks>
    <hyperlink ref="A1" location="'Table of Contents'!A1" display="Back to Table of Contents"/>
  </hyperlinks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P18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11.00390625" defaultRowHeight="15.75"/>
  <cols>
    <col min="1" max="1" width="14.125" style="0" customWidth="1"/>
    <col min="2" max="2" width="0" style="0" hidden="1" customWidth="1"/>
    <col min="3" max="3" width="11.00390625" style="0" customWidth="1"/>
    <col min="4" max="4" width="13.375" style="0" customWidth="1"/>
    <col min="5" max="6" width="11.00390625" style="0" customWidth="1"/>
    <col min="7" max="7" width="19.00390625" style="0" customWidth="1"/>
    <col min="8" max="12" width="11.00390625" style="0" customWidth="1"/>
    <col min="13" max="13" width="38.125" style="0" customWidth="1"/>
    <col min="14" max="14" width="49.00390625" style="0" customWidth="1"/>
  </cols>
  <sheetData>
    <row r="1" spans="1:42" ht="36" customHeight="1">
      <c r="A1" s="181" t="s">
        <v>1361</v>
      </c>
      <c r="B1" s="182"/>
      <c r="C1" s="182"/>
      <c r="D1" s="182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14" s="47" customFormat="1" ht="15">
      <c r="A2" s="21" t="s">
        <v>1263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32" customFormat="1" ht="17.25">
      <c r="A3" s="190" t="s">
        <v>1072</v>
      </c>
      <c r="B3" s="191" t="s">
        <v>1129</v>
      </c>
      <c r="C3" s="191" t="s">
        <v>1076</v>
      </c>
      <c r="D3" s="193" t="s">
        <v>1264</v>
      </c>
      <c r="E3" s="192"/>
      <c r="F3" s="192"/>
      <c r="G3" s="192"/>
      <c r="H3" s="193" t="s">
        <v>1274</v>
      </c>
      <c r="I3" s="193"/>
      <c r="J3" s="193"/>
      <c r="K3" s="193" t="s">
        <v>1260</v>
      </c>
      <c r="L3" s="193"/>
      <c r="M3" s="190" t="s">
        <v>1265</v>
      </c>
      <c r="N3" s="190" t="s">
        <v>1103</v>
      </c>
    </row>
    <row r="4" spans="1:14" s="22" customFormat="1" ht="46.5">
      <c r="A4" s="182"/>
      <c r="B4" s="192"/>
      <c r="C4" s="192"/>
      <c r="D4" s="39" t="s">
        <v>1266</v>
      </c>
      <c r="E4" s="39" t="s">
        <v>1267</v>
      </c>
      <c r="F4" s="39" t="s">
        <v>1268</v>
      </c>
      <c r="G4" s="39" t="s">
        <v>1269</v>
      </c>
      <c r="H4" s="39" t="s">
        <v>1270</v>
      </c>
      <c r="I4" s="39" t="s">
        <v>1271</v>
      </c>
      <c r="J4" s="39" t="s">
        <v>1275</v>
      </c>
      <c r="K4" s="39" t="s">
        <v>1272</v>
      </c>
      <c r="L4" s="39" t="s">
        <v>1273</v>
      </c>
      <c r="M4" s="182"/>
      <c r="N4" s="182"/>
    </row>
    <row r="5" spans="1:14" s="55" customFormat="1" ht="15">
      <c r="A5" s="53" t="s">
        <v>892</v>
      </c>
      <c r="B5" s="54" t="s">
        <v>1192</v>
      </c>
      <c r="C5" s="54">
        <v>8</v>
      </c>
      <c r="D5" s="54" t="s">
        <v>893</v>
      </c>
      <c r="E5" s="54" t="s">
        <v>894</v>
      </c>
      <c r="F5" s="54" t="s">
        <v>3</v>
      </c>
      <c r="G5" s="54" t="s">
        <v>895</v>
      </c>
      <c r="H5" s="54">
        <v>64</v>
      </c>
      <c r="I5" s="54">
        <v>0</v>
      </c>
      <c r="J5" s="54">
        <v>0</v>
      </c>
      <c r="K5" s="54">
        <v>1.8</v>
      </c>
      <c r="L5" s="54" t="s">
        <v>3</v>
      </c>
      <c r="M5" s="53" t="s">
        <v>3</v>
      </c>
      <c r="N5" s="53" t="s">
        <v>896</v>
      </c>
    </row>
    <row r="6" spans="1:14" s="55" customFormat="1" ht="15">
      <c r="A6" s="53" t="s">
        <v>897</v>
      </c>
      <c r="B6" s="54" t="s">
        <v>1192</v>
      </c>
      <c r="C6" s="54">
        <v>8</v>
      </c>
      <c r="D6" s="54" t="s">
        <v>893</v>
      </c>
      <c r="E6" s="54" t="s">
        <v>894</v>
      </c>
      <c r="F6" s="54" t="s">
        <v>3</v>
      </c>
      <c r="G6" s="54" t="s">
        <v>895</v>
      </c>
      <c r="H6" s="54">
        <v>64</v>
      </c>
      <c r="I6" s="54">
        <v>0</v>
      </c>
      <c r="J6" s="54">
        <v>0</v>
      </c>
      <c r="K6" s="54">
        <v>1.8</v>
      </c>
      <c r="L6" s="54">
        <v>1.3</v>
      </c>
      <c r="M6" s="53" t="s">
        <v>898</v>
      </c>
      <c r="N6" s="53" t="s">
        <v>899</v>
      </c>
    </row>
    <row r="7" spans="1:14" s="55" customFormat="1" ht="15">
      <c r="A7" s="53" t="s">
        <v>900</v>
      </c>
      <c r="B7" s="54" t="s">
        <v>1192</v>
      </c>
      <c r="C7" s="54">
        <v>8</v>
      </c>
      <c r="D7" s="54" t="s">
        <v>893</v>
      </c>
      <c r="E7" s="54" t="s">
        <v>894</v>
      </c>
      <c r="F7" s="54" t="s">
        <v>3</v>
      </c>
      <c r="G7" s="54" t="s">
        <v>895</v>
      </c>
      <c r="H7" s="54">
        <v>64</v>
      </c>
      <c r="I7" s="54">
        <v>0</v>
      </c>
      <c r="J7" s="54">
        <v>64</v>
      </c>
      <c r="K7" s="54">
        <v>1.8</v>
      </c>
      <c r="L7" s="54">
        <v>1.3</v>
      </c>
      <c r="M7" s="53" t="s">
        <v>898</v>
      </c>
      <c r="N7" s="53" t="s">
        <v>899</v>
      </c>
    </row>
    <row r="8" spans="1:14" s="55" customFormat="1" ht="15">
      <c r="A8" s="53" t="s">
        <v>901</v>
      </c>
      <c r="B8" s="54" t="s">
        <v>1192</v>
      </c>
      <c r="C8" s="54">
        <v>8</v>
      </c>
      <c r="D8" s="54" t="s">
        <v>893</v>
      </c>
      <c r="E8" s="54" t="s">
        <v>894</v>
      </c>
      <c r="F8" s="54" t="s">
        <v>3</v>
      </c>
      <c r="G8" s="54" t="s">
        <v>895</v>
      </c>
      <c r="H8" s="54">
        <v>64</v>
      </c>
      <c r="I8" s="54">
        <v>1</v>
      </c>
      <c r="J8" s="54">
        <v>64</v>
      </c>
      <c r="K8" s="54">
        <v>1.8</v>
      </c>
      <c r="L8" s="54">
        <v>1.3</v>
      </c>
      <c r="M8" s="53" t="s">
        <v>898</v>
      </c>
      <c r="N8" s="53" t="s">
        <v>899</v>
      </c>
    </row>
    <row r="9" spans="1:14" s="55" customFormat="1" ht="15">
      <c r="A9" s="53" t="s">
        <v>902</v>
      </c>
      <c r="B9" s="54" t="s">
        <v>1192</v>
      </c>
      <c r="C9" s="54">
        <v>10</v>
      </c>
      <c r="D9" s="54" t="s">
        <v>903</v>
      </c>
      <c r="E9" s="54" t="s">
        <v>904</v>
      </c>
      <c r="F9" s="54" t="s">
        <v>3</v>
      </c>
      <c r="G9" s="54" t="s">
        <v>895</v>
      </c>
      <c r="H9" s="54">
        <v>64</v>
      </c>
      <c r="I9" s="54">
        <v>1</v>
      </c>
      <c r="J9" s="54">
        <v>128</v>
      </c>
      <c r="K9" s="54">
        <v>1.8</v>
      </c>
      <c r="L9" s="54">
        <v>1.3</v>
      </c>
      <c r="M9" s="53" t="s">
        <v>898</v>
      </c>
      <c r="N9" s="53" t="s">
        <v>905</v>
      </c>
    </row>
    <row r="10" spans="1:14" s="55" customFormat="1" ht="15">
      <c r="A10" s="53" t="s">
        <v>906</v>
      </c>
      <c r="B10" s="54" t="s">
        <v>1192</v>
      </c>
      <c r="C10" s="54">
        <v>10</v>
      </c>
      <c r="D10" s="54" t="s">
        <v>903</v>
      </c>
      <c r="E10" s="54" t="s">
        <v>904</v>
      </c>
      <c r="F10" s="54" t="s">
        <v>3</v>
      </c>
      <c r="G10" s="54" t="s">
        <v>895</v>
      </c>
      <c r="H10" s="54">
        <v>64</v>
      </c>
      <c r="I10" s="54">
        <v>2</v>
      </c>
      <c r="J10" s="54">
        <v>128</v>
      </c>
      <c r="K10" s="54">
        <v>1.8</v>
      </c>
      <c r="L10" s="54">
        <v>1.3</v>
      </c>
      <c r="M10" s="53" t="s">
        <v>898</v>
      </c>
      <c r="N10" s="53" t="s">
        <v>907</v>
      </c>
    </row>
    <row r="11" spans="1:14" s="55" customFormat="1" ht="15">
      <c r="A11" s="53" t="s">
        <v>908</v>
      </c>
      <c r="B11" s="54" t="s">
        <v>1192</v>
      </c>
      <c r="C11" s="54">
        <v>14</v>
      </c>
      <c r="D11" s="54" t="s">
        <v>903</v>
      </c>
      <c r="E11" s="54" t="s">
        <v>904</v>
      </c>
      <c r="F11" s="62" t="s">
        <v>55</v>
      </c>
      <c r="G11" s="54" t="s">
        <v>1798</v>
      </c>
      <c r="H11" s="54">
        <v>64</v>
      </c>
      <c r="I11" s="54">
        <v>1</v>
      </c>
      <c r="J11" s="54">
        <v>128</v>
      </c>
      <c r="K11" s="54">
        <v>1.8</v>
      </c>
      <c r="L11" s="54">
        <v>1.3</v>
      </c>
      <c r="M11" s="53" t="s">
        <v>909</v>
      </c>
      <c r="N11" s="53" t="s">
        <v>905</v>
      </c>
    </row>
    <row r="12" spans="1:14" s="55" customFormat="1" ht="15">
      <c r="A12" s="53" t="s">
        <v>910</v>
      </c>
      <c r="B12" s="54" t="s">
        <v>1192</v>
      </c>
      <c r="C12" s="54">
        <v>14</v>
      </c>
      <c r="D12" s="54" t="s">
        <v>903</v>
      </c>
      <c r="E12" s="54" t="s">
        <v>904</v>
      </c>
      <c r="F12" s="62" t="s">
        <v>55</v>
      </c>
      <c r="G12" s="54" t="s">
        <v>1798</v>
      </c>
      <c r="H12" s="54">
        <v>64</v>
      </c>
      <c r="I12" s="54">
        <v>2</v>
      </c>
      <c r="J12" s="54">
        <v>128</v>
      </c>
      <c r="K12" s="54">
        <v>1.8</v>
      </c>
      <c r="L12" s="54">
        <v>1.3</v>
      </c>
      <c r="M12" s="53" t="s">
        <v>909</v>
      </c>
      <c r="N12" s="53" t="s">
        <v>905</v>
      </c>
    </row>
    <row r="14" ht="15">
      <c r="A14" s="3" t="s">
        <v>1295</v>
      </c>
    </row>
    <row r="15" ht="15">
      <c r="A15" s="3" t="s">
        <v>1276</v>
      </c>
    </row>
    <row r="17" spans="1:6" ht="18">
      <c r="A17" s="79" t="s">
        <v>1363</v>
      </c>
      <c r="B17" s="10"/>
      <c r="C17" s="10"/>
      <c r="D17" s="10"/>
      <c r="E17" s="10"/>
      <c r="F17" s="10"/>
    </row>
    <row r="18" ht="18">
      <c r="A18" s="26" t="s">
        <v>1362</v>
      </c>
    </row>
  </sheetData>
  <sheetProtection password="EB4A" sheet="1" objects="1" scenarios="1" sort="0" autoFilter="0"/>
  <mergeCells count="9">
    <mergeCell ref="A1:D1"/>
    <mergeCell ref="N3:N4"/>
    <mergeCell ref="M3:M4"/>
    <mergeCell ref="C3:C4"/>
    <mergeCell ref="B3:B4"/>
    <mergeCell ref="A3:A4"/>
    <mergeCell ref="D3:G3"/>
    <mergeCell ref="H3:J3"/>
    <mergeCell ref="K3:L3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P11"/>
  <sheetViews>
    <sheetView zoomScale="80" zoomScaleNormal="8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6" sqref="Q6"/>
    </sheetView>
  </sheetViews>
  <sheetFormatPr defaultColWidth="8.875" defaultRowHeight="15.75"/>
  <cols>
    <col min="1" max="1" width="11.00390625" style="0" customWidth="1"/>
    <col min="2" max="2" width="0" style="0" hidden="1" customWidth="1"/>
    <col min="3" max="5" width="8.875" style="0" customWidth="1"/>
    <col min="6" max="6" width="11.625" style="0" customWidth="1"/>
    <col min="7" max="7" width="12.375" style="0" customWidth="1"/>
    <col min="8" max="8" width="16.625" style="0" customWidth="1"/>
    <col min="9" max="9" width="6.625" style="0" customWidth="1"/>
    <col min="10" max="10" width="8.875" style="0" customWidth="1"/>
    <col min="11" max="11" width="7.375" style="0" customWidth="1"/>
    <col min="12" max="12" width="7.625" style="0" customWidth="1"/>
    <col min="13" max="15" width="6.375" style="0" customWidth="1"/>
    <col min="16" max="16" width="35.125" style="0" customWidth="1"/>
    <col min="17" max="17" width="42.625" style="0" customWidth="1"/>
  </cols>
  <sheetData>
    <row r="1" spans="1:42" ht="36" customHeight="1">
      <c r="A1" s="181" t="s">
        <v>1361</v>
      </c>
      <c r="B1" s="182"/>
      <c r="C1" s="182"/>
      <c r="D1" s="182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6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</row>
    <row r="2" spans="1:17" s="36" customFormat="1" ht="15">
      <c r="A2" s="21" t="s">
        <v>1477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2"/>
      <c r="Q2" s="52"/>
    </row>
    <row r="3" spans="2:17" s="32" customFormat="1" ht="15">
      <c r="B3" s="194" t="s">
        <v>1129</v>
      </c>
      <c r="C3" s="194" t="s">
        <v>1283</v>
      </c>
      <c r="D3" s="194" t="s">
        <v>1284</v>
      </c>
      <c r="E3" s="194" t="s">
        <v>1285</v>
      </c>
      <c r="F3" s="194" t="s">
        <v>1286</v>
      </c>
      <c r="G3" s="194" t="s">
        <v>1287</v>
      </c>
      <c r="H3" s="194" t="s">
        <v>1288</v>
      </c>
      <c r="I3" s="194" t="s">
        <v>1289</v>
      </c>
      <c r="J3" s="194" t="s">
        <v>1290</v>
      </c>
      <c r="K3" s="194" t="s">
        <v>1291</v>
      </c>
      <c r="L3" s="194" t="s">
        <v>1292</v>
      </c>
      <c r="M3" s="193" t="s">
        <v>1279</v>
      </c>
      <c r="N3" s="192"/>
      <c r="O3" s="192"/>
      <c r="P3" s="195" t="s">
        <v>1278</v>
      </c>
      <c r="Q3" s="195" t="s">
        <v>1103</v>
      </c>
    </row>
    <row r="4" spans="1:17" s="45" customFormat="1" ht="192" customHeight="1">
      <c r="A4" s="64" t="s">
        <v>1282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91" t="s">
        <v>1281</v>
      </c>
      <c r="N4" s="91" t="s">
        <v>1280</v>
      </c>
      <c r="O4" s="91" t="s">
        <v>1294</v>
      </c>
      <c r="P4" s="196"/>
      <c r="Q4" s="196"/>
    </row>
    <row r="5" spans="1:17" s="96" customFormat="1" ht="62.25">
      <c r="A5" s="96" t="s">
        <v>1478</v>
      </c>
      <c r="B5" s="97" t="s">
        <v>1489</v>
      </c>
      <c r="C5" s="97" t="s">
        <v>1</v>
      </c>
      <c r="D5" s="97" t="s">
        <v>955</v>
      </c>
      <c r="E5" s="97" t="s">
        <v>913</v>
      </c>
      <c r="F5" s="97" t="s">
        <v>25</v>
      </c>
      <c r="G5" s="98" t="s">
        <v>1490</v>
      </c>
      <c r="H5" s="97" t="s">
        <v>915</v>
      </c>
      <c r="I5" s="100" t="s">
        <v>1479</v>
      </c>
      <c r="J5" s="97" t="s">
        <v>834</v>
      </c>
      <c r="K5" s="97" t="s">
        <v>1480</v>
      </c>
      <c r="L5" s="97" t="s">
        <v>1481</v>
      </c>
      <c r="M5" s="97" t="s">
        <v>3</v>
      </c>
      <c r="N5" s="97" t="s">
        <v>3</v>
      </c>
      <c r="O5" s="97" t="s">
        <v>3</v>
      </c>
      <c r="P5" s="99" t="s">
        <v>1492</v>
      </c>
      <c r="Q5" s="99" t="s">
        <v>1974</v>
      </c>
    </row>
    <row r="6" spans="1:17" s="96" customFormat="1" ht="46.5">
      <c r="A6" s="96" t="s">
        <v>1483</v>
      </c>
      <c r="B6" s="97" t="s">
        <v>1489</v>
      </c>
      <c r="C6" s="97" t="s">
        <v>1</v>
      </c>
      <c r="D6" s="97" t="s">
        <v>963</v>
      </c>
      <c r="E6" s="97" t="s">
        <v>913</v>
      </c>
      <c r="F6" s="97" t="s">
        <v>25</v>
      </c>
      <c r="G6" s="98" t="s">
        <v>1490</v>
      </c>
      <c r="H6" s="97" t="s">
        <v>915</v>
      </c>
      <c r="I6" s="100" t="s">
        <v>1479</v>
      </c>
      <c r="J6" s="97" t="s">
        <v>834</v>
      </c>
      <c r="K6" s="97" t="s">
        <v>1480</v>
      </c>
      <c r="L6" s="97" t="s">
        <v>1481</v>
      </c>
      <c r="M6" s="97" t="s">
        <v>3</v>
      </c>
      <c r="N6" s="97" t="s">
        <v>3</v>
      </c>
      <c r="O6" s="97" t="s">
        <v>3</v>
      </c>
      <c r="P6" s="99" t="s">
        <v>1482</v>
      </c>
      <c r="Q6" s="99" t="s">
        <v>1974</v>
      </c>
    </row>
    <row r="7" spans="1:17" s="96" customFormat="1" ht="46.5">
      <c r="A7" s="96" t="s">
        <v>1484</v>
      </c>
      <c r="B7" s="97" t="s">
        <v>1489</v>
      </c>
      <c r="C7" s="97" t="s">
        <v>1</v>
      </c>
      <c r="D7" s="97" t="s">
        <v>965</v>
      </c>
      <c r="E7" s="97" t="s">
        <v>913</v>
      </c>
      <c r="F7" s="97" t="s">
        <v>1485</v>
      </c>
      <c r="G7" s="98" t="s">
        <v>1491</v>
      </c>
      <c r="H7" s="97" t="s">
        <v>915</v>
      </c>
      <c r="I7" s="100" t="s">
        <v>1479</v>
      </c>
      <c r="J7" s="97" t="s">
        <v>834</v>
      </c>
      <c r="K7" s="97" t="s">
        <v>1480</v>
      </c>
      <c r="L7" s="97" t="s">
        <v>1481</v>
      </c>
      <c r="M7" s="97" t="s">
        <v>3</v>
      </c>
      <c r="N7" s="97" t="s">
        <v>3</v>
      </c>
      <c r="O7" s="97" t="s">
        <v>3</v>
      </c>
      <c r="P7" s="99" t="s">
        <v>1486</v>
      </c>
      <c r="Q7" s="99" t="s">
        <v>1974</v>
      </c>
    </row>
    <row r="8" spans="1:17" s="96" customFormat="1" ht="46.5">
      <c r="A8" s="96" t="s">
        <v>1487</v>
      </c>
      <c r="B8" s="97" t="s">
        <v>1489</v>
      </c>
      <c r="C8" s="97" t="s">
        <v>1</v>
      </c>
      <c r="D8" s="97" t="s">
        <v>1488</v>
      </c>
      <c r="E8" s="97" t="s">
        <v>913</v>
      </c>
      <c r="F8" s="97" t="s">
        <v>1485</v>
      </c>
      <c r="G8" s="98" t="s">
        <v>1491</v>
      </c>
      <c r="H8" s="97" t="s">
        <v>915</v>
      </c>
      <c r="I8" s="100" t="s">
        <v>1479</v>
      </c>
      <c r="J8" s="97" t="s">
        <v>834</v>
      </c>
      <c r="K8" s="97" t="s">
        <v>1480</v>
      </c>
      <c r="L8" s="97" t="s">
        <v>1481</v>
      </c>
      <c r="M8" s="97" t="s">
        <v>3</v>
      </c>
      <c r="N8" s="97" t="s">
        <v>3</v>
      </c>
      <c r="O8" s="97" t="s">
        <v>3</v>
      </c>
      <c r="P8" s="99" t="s">
        <v>1486</v>
      </c>
      <c r="Q8" s="99" t="s">
        <v>1974</v>
      </c>
    </row>
    <row r="10" spans="1:7" ht="18">
      <c r="A10" s="79" t="s">
        <v>1363</v>
      </c>
      <c r="B10" s="10"/>
      <c r="C10" s="10"/>
      <c r="D10" s="10"/>
      <c r="E10" s="10"/>
      <c r="F10" s="10"/>
      <c r="G10" s="10"/>
    </row>
    <row r="11" ht="18">
      <c r="A11" s="26" t="s">
        <v>1362</v>
      </c>
    </row>
  </sheetData>
  <sheetProtection password="EB4A" sheet="1" objects="1" scenarios="1" sort="0" autoFilter="0"/>
  <mergeCells count="15">
    <mergeCell ref="P3:P4"/>
    <mergeCell ref="Q3:Q4"/>
    <mergeCell ref="H3:H4"/>
    <mergeCell ref="I3:I4"/>
    <mergeCell ref="J3:J4"/>
    <mergeCell ref="K3:K4"/>
    <mergeCell ref="L3:L4"/>
    <mergeCell ref="M3:O3"/>
    <mergeCell ref="A1:D1"/>
    <mergeCell ref="G3:G4"/>
    <mergeCell ref="B3:B4"/>
    <mergeCell ref="C3:C4"/>
    <mergeCell ref="D3:D4"/>
    <mergeCell ref="E3:E4"/>
    <mergeCell ref="F3:F4"/>
  </mergeCells>
  <hyperlinks>
    <hyperlink ref="A1" location="'Table of Contents'!A1" display="Back to Table of Contents"/>
  </hyperlinks>
  <printOptions/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P48"/>
  <sheetViews>
    <sheetView zoomScale="80" zoomScaleNormal="80" workbookViewId="0" topLeftCell="A1">
      <pane xSplit="3" ySplit="4" topLeftCell="N3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37" sqref="Q37"/>
    </sheetView>
  </sheetViews>
  <sheetFormatPr defaultColWidth="11.00390625" defaultRowHeight="15.75"/>
  <cols>
    <col min="1" max="1" width="4.875" style="0" customWidth="1"/>
    <col min="2" max="2" width="16.125" style="0" customWidth="1"/>
    <col min="3" max="3" width="4.125" style="0" hidden="1" customWidth="1"/>
    <col min="4" max="4" width="4.125" style="0" customWidth="1"/>
    <col min="5" max="5" width="6.50390625" style="0" customWidth="1"/>
    <col min="6" max="7" width="11.00390625" style="0" customWidth="1"/>
    <col min="8" max="8" width="14.875" style="0" customWidth="1"/>
    <col min="9" max="9" width="15.625" style="0" customWidth="1"/>
    <col min="10" max="10" width="9.625" style="0" customWidth="1"/>
    <col min="11" max="11" width="11.00390625" style="0" customWidth="1"/>
    <col min="12" max="12" width="7.625" style="0" customWidth="1"/>
    <col min="13" max="13" width="8.875" style="0" customWidth="1"/>
    <col min="14" max="15" width="5.00390625" style="0" customWidth="1"/>
    <col min="16" max="16" width="11.00390625" style="0" customWidth="1"/>
    <col min="17" max="17" width="71.125" style="49" customWidth="1"/>
    <col min="18" max="18" width="70.375" style="1" customWidth="1"/>
    <col min="19" max="21" width="11.00390625" style="1" customWidth="1"/>
  </cols>
  <sheetData>
    <row r="1" spans="1:42" ht="36" customHeight="1">
      <c r="A1" s="181" t="s">
        <v>1361</v>
      </c>
      <c r="B1" s="182"/>
      <c r="C1" s="182"/>
      <c r="D1" s="182"/>
      <c r="E1" s="182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21" s="36" customFormat="1" ht="15">
      <c r="A2" s="21"/>
      <c r="B2" s="21" t="s">
        <v>1277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52"/>
      <c r="R2" s="52"/>
      <c r="S2" s="38"/>
      <c r="T2" s="38"/>
      <c r="U2" s="38"/>
    </row>
    <row r="3" spans="3:21" s="32" customFormat="1" ht="15">
      <c r="C3" s="194" t="s">
        <v>1129</v>
      </c>
      <c r="D3" s="194" t="s">
        <v>1283</v>
      </c>
      <c r="E3" s="194" t="s">
        <v>1284</v>
      </c>
      <c r="F3" s="194" t="s">
        <v>1285</v>
      </c>
      <c r="G3" s="194" t="s">
        <v>1286</v>
      </c>
      <c r="H3" s="194" t="s">
        <v>1287</v>
      </c>
      <c r="I3" s="194" t="s">
        <v>1288</v>
      </c>
      <c r="J3" s="194" t="s">
        <v>1497</v>
      </c>
      <c r="K3" s="194" t="s">
        <v>1290</v>
      </c>
      <c r="L3" s="194" t="s">
        <v>1291</v>
      </c>
      <c r="M3" s="194" t="s">
        <v>1292</v>
      </c>
      <c r="N3" s="193" t="s">
        <v>1496</v>
      </c>
      <c r="O3" s="192"/>
      <c r="P3" s="192"/>
      <c r="Q3" s="197" t="s">
        <v>1278</v>
      </c>
      <c r="R3" s="197" t="s">
        <v>1103</v>
      </c>
      <c r="S3" s="33"/>
      <c r="T3" s="33"/>
      <c r="U3" s="33"/>
    </row>
    <row r="4" spans="2:21" s="45" customFormat="1" ht="192" customHeight="1">
      <c r="B4" s="64" t="s">
        <v>1282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51" t="s">
        <v>1281</v>
      </c>
      <c r="O4" s="51" t="s">
        <v>1280</v>
      </c>
      <c r="P4" s="51" t="s">
        <v>1294</v>
      </c>
      <c r="Q4" s="198"/>
      <c r="R4" s="198"/>
      <c r="S4" s="22"/>
      <c r="T4" s="22"/>
      <c r="U4" s="22"/>
    </row>
    <row r="5" spans="1:21" s="56" customFormat="1" ht="15.75" customHeight="1">
      <c r="A5" s="199" t="s">
        <v>1299</v>
      </c>
      <c r="B5" s="56" t="s">
        <v>911</v>
      </c>
      <c r="C5" s="17" t="s">
        <v>1130</v>
      </c>
      <c r="D5" s="17" t="s">
        <v>1</v>
      </c>
      <c r="E5" s="17" t="s">
        <v>912</v>
      </c>
      <c r="F5" s="17" t="s">
        <v>913</v>
      </c>
      <c r="G5" s="17" t="s">
        <v>914</v>
      </c>
      <c r="H5" s="17" t="s">
        <v>16</v>
      </c>
      <c r="I5" s="17" t="s">
        <v>915</v>
      </c>
      <c r="J5" s="17" t="s">
        <v>916</v>
      </c>
      <c r="K5" s="17" t="s">
        <v>917</v>
      </c>
      <c r="L5" s="17" t="s">
        <v>918</v>
      </c>
      <c r="M5" s="17" t="s">
        <v>919</v>
      </c>
      <c r="N5" s="17" t="s">
        <v>3</v>
      </c>
      <c r="O5" s="19" t="s">
        <v>55</v>
      </c>
      <c r="P5" s="17" t="s">
        <v>920</v>
      </c>
      <c r="Q5" s="57" t="s">
        <v>921</v>
      </c>
      <c r="R5" s="57" t="s">
        <v>1975</v>
      </c>
      <c r="S5" s="58"/>
      <c r="T5" s="58"/>
      <c r="U5" s="58"/>
    </row>
    <row r="6" spans="1:21" s="56" customFormat="1" ht="30.75">
      <c r="A6" s="199"/>
      <c r="B6" s="56" t="s">
        <v>922</v>
      </c>
      <c r="C6" s="17" t="s">
        <v>1130</v>
      </c>
      <c r="D6" s="17" t="s">
        <v>1</v>
      </c>
      <c r="E6" s="17" t="s">
        <v>923</v>
      </c>
      <c r="F6" s="17" t="s">
        <v>913</v>
      </c>
      <c r="G6" s="17" t="s">
        <v>914</v>
      </c>
      <c r="H6" s="17" t="s">
        <v>16</v>
      </c>
      <c r="I6" s="17" t="s">
        <v>915</v>
      </c>
      <c r="J6" s="17" t="s">
        <v>916</v>
      </c>
      <c r="K6" s="17" t="s">
        <v>917</v>
      </c>
      <c r="L6" s="17" t="s">
        <v>918</v>
      </c>
      <c r="M6" s="17" t="s">
        <v>919</v>
      </c>
      <c r="N6" s="17" t="s">
        <v>3</v>
      </c>
      <c r="O6" s="19" t="s">
        <v>55</v>
      </c>
      <c r="P6" s="17" t="s">
        <v>920</v>
      </c>
      <c r="Q6" s="57" t="s">
        <v>924</v>
      </c>
      <c r="R6" s="57" t="s">
        <v>1975</v>
      </c>
      <c r="S6" s="58"/>
      <c r="T6" s="58"/>
      <c r="U6" s="58"/>
    </row>
    <row r="7" spans="1:21" s="56" customFormat="1" ht="15.75" customHeight="1">
      <c r="A7" s="199"/>
      <c r="B7" s="56" t="s">
        <v>925</v>
      </c>
      <c r="C7" s="17" t="s">
        <v>1130</v>
      </c>
      <c r="D7" s="17" t="s">
        <v>1</v>
      </c>
      <c r="E7" s="17" t="s">
        <v>926</v>
      </c>
      <c r="F7" s="17" t="s">
        <v>913</v>
      </c>
      <c r="G7" s="17" t="s">
        <v>914</v>
      </c>
      <c r="H7" s="17" t="s">
        <v>16</v>
      </c>
      <c r="I7" s="17" t="s">
        <v>915</v>
      </c>
      <c r="J7" s="17" t="s">
        <v>916</v>
      </c>
      <c r="K7" s="17" t="s">
        <v>917</v>
      </c>
      <c r="L7" s="17" t="s">
        <v>918</v>
      </c>
      <c r="M7" s="17" t="s">
        <v>919</v>
      </c>
      <c r="N7" s="17" t="s">
        <v>3</v>
      </c>
      <c r="O7" s="19" t="s">
        <v>55</v>
      </c>
      <c r="P7" s="17" t="s">
        <v>920</v>
      </c>
      <c r="Q7" s="57" t="s">
        <v>921</v>
      </c>
      <c r="R7" s="57" t="s">
        <v>1975</v>
      </c>
      <c r="S7" s="58"/>
      <c r="T7" s="58"/>
      <c r="U7" s="58"/>
    </row>
    <row r="8" spans="1:21" s="56" customFormat="1" ht="15.75" customHeight="1">
      <c r="A8" s="199"/>
      <c r="B8" s="56" t="s">
        <v>927</v>
      </c>
      <c r="C8" s="17" t="s">
        <v>1130</v>
      </c>
      <c r="D8" s="17" t="s">
        <v>1</v>
      </c>
      <c r="E8" s="17" t="s">
        <v>928</v>
      </c>
      <c r="F8" s="17" t="s">
        <v>913</v>
      </c>
      <c r="G8" s="17" t="s">
        <v>914</v>
      </c>
      <c r="H8" s="17" t="s">
        <v>16</v>
      </c>
      <c r="I8" s="17" t="s">
        <v>915</v>
      </c>
      <c r="J8" s="17" t="s">
        <v>916</v>
      </c>
      <c r="K8" s="17" t="s">
        <v>917</v>
      </c>
      <c r="L8" s="17" t="s">
        <v>918</v>
      </c>
      <c r="M8" s="17" t="s">
        <v>919</v>
      </c>
      <c r="N8" s="17" t="s">
        <v>3</v>
      </c>
      <c r="O8" s="19" t="s">
        <v>55</v>
      </c>
      <c r="P8" s="17" t="s">
        <v>920</v>
      </c>
      <c r="Q8" s="57" t="s">
        <v>921</v>
      </c>
      <c r="R8" s="57" t="s">
        <v>1975</v>
      </c>
      <c r="S8" s="58"/>
      <c r="T8" s="58"/>
      <c r="U8" s="58"/>
    </row>
    <row r="9" spans="1:21" s="56" customFormat="1" ht="15.75" customHeight="1">
      <c r="A9" s="199"/>
      <c r="B9" s="56" t="s">
        <v>929</v>
      </c>
      <c r="C9" s="17" t="s">
        <v>1130</v>
      </c>
      <c r="D9" s="17" t="s">
        <v>1</v>
      </c>
      <c r="E9" s="17" t="s">
        <v>930</v>
      </c>
      <c r="F9" s="17" t="s">
        <v>913</v>
      </c>
      <c r="G9" s="17" t="s">
        <v>914</v>
      </c>
      <c r="H9" s="17" t="s">
        <v>16</v>
      </c>
      <c r="I9" s="17" t="s">
        <v>915</v>
      </c>
      <c r="J9" s="17" t="s">
        <v>916</v>
      </c>
      <c r="K9" s="17" t="s">
        <v>917</v>
      </c>
      <c r="L9" s="17" t="s">
        <v>918</v>
      </c>
      <c r="M9" s="17" t="s">
        <v>919</v>
      </c>
      <c r="N9" s="17" t="s">
        <v>3</v>
      </c>
      <c r="O9" s="19" t="s">
        <v>55</v>
      </c>
      <c r="P9" s="17" t="s">
        <v>920</v>
      </c>
      <c r="Q9" s="57" t="s">
        <v>921</v>
      </c>
      <c r="R9" s="57" t="s">
        <v>1975</v>
      </c>
      <c r="S9" s="58"/>
      <c r="T9" s="58"/>
      <c r="U9" s="58"/>
    </row>
    <row r="10" spans="1:21" s="14" customFormat="1" ht="15">
      <c r="A10" s="200" t="s">
        <v>1298</v>
      </c>
      <c r="B10" s="14" t="s">
        <v>931</v>
      </c>
      <c r="C10" s="13" t="s">
        <v>1192</v>
      </c>
      <c r="D10" s="13" t="s">
        <v>1</v>
      </c>
      <c r="E10" s="13" t="s">
        <v>932</v>
      </c>
      <c r="F10" s="13" t="s">
        <v>913</v>
      </c>
      <c r="G10" s="13" t="s">
        <v>933</v>
      </c>
      <c r="H10" s="13" t="s">
        <v>934</v>
      </c>
      <c r="I10" s="13" t="s">
        <v>915</v>
      </c>
      <c r="J10" s="13" t="s">
        <v>916</v>
      </c>
      <c r="K10" s="13" t="s">
        <v>917</v>
      </c>
      <c r="L10" s="13" t="s">
        <v>935</v>
      </c>
      <c r="M10" s="13" t="s">
        <v>919</v>
      </c>
      <c r="N10" s="13" t="s">
        <v>3</v>
      </c>
      <c r="O10" s="13" t="s">
        <v>3</v>
      </c>
      <c r="P10" s="13" t="s">
        <v>3</v>
      </c>
      <c r="Q10" s="59" t="s">
        <v>936</v>
      </c>
      <c r="R10" s="59" t="s">
        <v>1976</v>
      </c>
      <c r="S10" s="60"/>
      <c r="T10" s="60"/>
      <c r="U10" s="60"/>
    </row>
    <row r="11" spans="1:21" s="14" customFormat="1" ht="15.75" customHeight="1">
      <c r="A11" s="200"/>
      <c r="B11" s="14" t="s">
        <v>937</v>
      </c>
      <c r="C11" s="13" t="s">
        <v>1192</v>
      </c>
      <c r="D11" s="13" t="s">
        <v>1</v>
      </c>
      <c r="E11" s="13" t="s">
        <v>912</v>
      </c>
      <c r="F11" s="13" t="s">
        <v>913</v>
      </c>
      <c r="G11" s="13" t="s">
        <v>933</v>
      </c>
      <c r="H11" s="61" t="s">
        <v>1293</v>
      </c>
      <c r="I11" s="94" t="s">
        <v>915</v>
      </c>
      <c r="J11" s="13" t="s">
        <v>916</v>
      </c>
      <c r="K11" s="13" t="s">
        <v>917</v>
      </c>
      <c r="L11" s="13" t="s">
        <v>918</v>
      </c>
      <c r="M11" s="13" t="s">
        <v>919</v>
      </c>
      <c r="N11" s="62" t="s">
        <v>55</v>
      </c>
      <c r="O11" s="63" t="s">
        <v>3</v>
      </c>
      <c r="P11" s="13" t="s">
        <v>939</v>
      </c>
      <c r="Q11" s="59" t="s">
        <v>940</v>
      </c>
      <c r="R11" s="59" t="s">
        <v>1977</v>
      </c>
      <c r="S11" s="60"/>
      <c r="T11" s="60"/>
      <c r="U11" s="60"/>
    </row>
    <row r="12" spans="1:21" s="14" customFormat="1" ht="32.25" customHeight="1">
      <c r="A12" s="200"/>
      <c r="B12" s="14" t="s">
        <v>941</v>
      </c>
      <c r="C12" s="13" t="s">
        <v>1192</v>
      </c>
      <c r="D12" s="13" t="s">
        <v>1</v>
      </c>
      <c r="E12" s="13" t="s">
        <v>923</v>
      </c>
      <c r="F12" s="13" t="s">
        <v>913</v>
      </c>
      <c r="G12" s="13" t="s">
        <v>933</v>
      </c>
      <c r="H12" s="61" t="s">
        <v>1293</v>
      </c>
      <c r="I12" s="13" t="s">
        <v>915</v>
      </c>
      <c r="J12" s="13" t="s">
        <v>916</v>
      </c>
      <c r="K12" s="13" t="s">
        <v>917</v>
      </c>
      <c r="L12" s="13" t="s">
        <v>918</v>
      </c>
      <c r="M12" s="13" t="s">
        <v>919</v>
      </c>
      <c r="N12" s="62" t="s">
        <v>55</v>
      </c>
      <c r="O12" s="63" t="s">
        <v>3</v>
      </c>
      <c r="P12" s="13" t="s">
        <v>939</v>
      </c>
      <c r="Q12" s="59" t="s">
        <v>942</v>
      </c>
      <c r="R12" s="59" t="s">
        <v>1977</v>
      </c>
      <c r="S12" s="60"/>
      <c r="T12" s="60"/>
      <c r="U12" s="60"/>
    </row>
    <row r="13" spans="1:21" s="14" customFormat="1" ht="17.25" customHeight="1">
      <c r="A13" s="200"/>
      <c r="B13" s="14" t="s">
        <v>943</v>
      </c>
      <c r="C13" s="13" t="s">
        <v>1192</v>
      </c>
      <c r="D13" s="13" t="s">
        <v>1</v>
      </c>
      <c r="E13" s="13" t="s">
        <v>923</v>
      </c>
      <c r="F13" s="13" t="s">
        <v>913</v>
      </c>
      <c r="G13" s="13" t="s">
        <v>944</v>
      </c>
      <c r="H13" s="61" t="s">
        <v>1293</v>
      </c>
      <c r="I13" s="13" t="s">
        <v>915</v>
      </c>
      <c r="J13" s="13" t="s">
        <v>916</v>
      </c>
      <c r="K13" s="13" t="s">
        <v>917</v>
      </c>
      <c r="L13" s="13" t="s">
        <v>918</v>
      </c>
      <c r="M13" s="13" t="s">
        <v>919</v>
      </c>
      <c r="N13" s="62" t="s">
        <v>55</v>
      </c>
      <c r="O13" s="62" t="s">
        <v>55</v>
      </c>
      <c r="P13" s="13" t="s">
        <v>939</v>
      </c>
      <c r="Q13" s="59" t="s">
        <v>945</v>
      </c>
      <c r="R13" s="59" t="s">
        <v>1978</v>
      </c>
      <c r="S13" s="60"/>
      <c r="T13" s="60"/>
      <c r="U13" s="60"/>
    </row>
    <row r="14" spans="1:21" s="14" customFormat="1" ht="17.25" customHeight="1">
      <c r="A14" s="200"/>
      <c r="B14" s="14" t="s">
        <v>946</v>
      </c>
      <c r="C14" s="13" t="s">
        <v>1192</v>
      </c>
      <c r="D14" s="13" t="s">
        <v>1</v>
      </c>
      <c r="E14" s="13" t="s">
        <v>926</v>
      </c>
      <c r="F14" s="13" t="s">
        <v>913</v>
      </c>
      <c r="G14" s="13" t="s">
        <v>933</v>
      </c>
      <c r="H14" s="13" t="s">
        <v>934</v>
      </c>
      <c r="I14" s="13" t="s">
        <v>915</v>
      </c>
      <c r="J14" s="13" t="s">
        <v>916</v>
      </c>
      <c r="K14" s="13" t="s">
        <v>917</v>
      </c>
      <c r="L14" s="13" t="s">
        <v>918</v>
      </c>
      <c r="M14" s="13" t="s">
        <v>919</v>
      </c>
      <c r="N14" s="62" t="s">
        <v>55</v>
      </c>
      <c r="O14" s="63" t="s">
        <v>3</v>
      </c>
      <c r="P14" s="13" t="s">
        <v>939</v>
      </c>
      <c r="Q14" s="59" t="s">
        <v>947</v>
      </c>
      <c r="R14" s="59" t="s">
        <v>1979</v>
      </c>
      <c r="S14" s="60"/>
      <c r="T14" s="60"/>
      <c r="U14" s="60"/>
    </row>
    <row r="15" spans="1:21" s="14" customFormat="1" ht="17.25" customHeight="1">
      <c r="A15" s="200"/>
      <c r="B15" s="14" t="s">
        <v>948</v>
      </c>
      <c r="C15" s="13" t="s">
        <v>1192</v>
      </c>
      <c r="D15" s="13" t="s">
        <v>1</v>
      </c>
      <c r="E15" s="13" t="s">
        <v>928</v>
      </c>
      <c r="F15" s="13" t="s">
        <v>913</v>
      </c>
      <c r="G15" s="13" t="s">
        <v>933</v>
      </c>
      <c r="H15" s="13" t="s">
        <v>934</v>
      </c>
      <c r="I15" s="13" t="s">
        <v>915</v>
      </c>
      <c r="J15" s="13" t="s">
        <v>916</v>
      </c>
      <c r="K15" s="13" t="s">
        <v>917</v>
      </c>
      <c r="L15" s="13" t="s">
        <v>918</v>
      </c>
      <c r="M15" s="13" t="s">
        <v>919</v>
      </c>
      <c r="N15" s="62" t="s">
        <v>55</v>
      </c>
      <c r="O15" s="63" t="s">
        <v>3</v>
      </c>
      <c r="P15" s="13" t="s">
        <v>939</v>
      </c>
      <c r="Q15" s="59" t="s">
        <v>947</v>
      </c>
      <c r="R15" s="59" t="s">
        <v>1980</v>
      </c>
      <c r="S15" s="60"/>
      <c r="T15" s="60"/>
      <c r="U15" s="60"/>
    </row>
    <row r="16" spans="1:21" s="14" customFormat="1" ht="17.25" customHeight="1">
      <c r="A16" s="200"/>
      <c r="B16" s="14" t="s">
        <v>949</v>
      </c>
      <c r="C16" s="13" t="s">
        <v>1192</v>
      </c>
      <c r="D16" s="13" t="s">
        <v>1</v>
      </c>
      <c r="E16" s="13" t="s">
        <v>930</v>
      </c>
      <c r="F16" s="13" t="s">
        <v>913</v>
      </c>
      <c r="G16" s="13" t="s">
        <v>933</v>
      </c>
      <c r="H16" s="13" t="s">
        <v>934</v>
      </c>
      <c r="I16" s="143" t="s">
        <v>938</v>
      </c>
      <c r="J16" s="13" t="s">
        <v>916</v>
      </c>
      <c r="K16" s="13" t="s">
        <v>917</v>
      </c>
      <c r="L16" s="13" t="s">
        <v>918</v>
      </c>
      <c r="M16" s="13" t="s">
        <v>919</v>
      </c>
      <c r="N16" s="62" t="s">
        <v>55</v>
      </c>
      <c r="O16" s="63" t="s">
        <v>3</v>
      </c>
      <c r="P16" s="13" t="s">
        <v>939</v>
      </c>
      <c r="Q16" s="59" t="s">
        <v>947</v>
      </c>
      <c r="R16" s="59" t="s">
        <v>1979</v>
      </c>
      <c r="S16" s="60"/>
      <c r="T16" s="60"/>
      <c r="U16" s="60"/>
    </row>
    <row r="17" spans="1:21" s="14" customFormat="1" ht="17.25" customHeight="1">
      <c r="A17" s="200"/>
      <c r="B17" s="14" t="s">
        <v>950</v>
      </c>
      <c r="C17" s="13" t="s">
        <v>1192</v>
      </c>
      <c r="D17" s="13" t="s">
        <v>1</v>
      </c>
      <c r="E17" s="13" t="s">
        <v>951</v>
      </c>
      <c r="F17" s="13" t="s">
        <v>913</v>
      </c>
      <c r="G17" s="13" t="s">
        <v>933</v>
      </c>
      <c r="H17" s="13" t="s">
        <v>934</v>
      </c>
      <c r="I17" s="13" t="s">
        <v>915</v>
      </c>
      <c r="J17" s="13" t="s">
        <v>916</v>
      </c>
      <c r="K17" s="13" t="s">
        <v>917</v>
      </c>
      <c r="L17" s="13" t="s">
        <v>918</v>
      </c>
      <c r="M17" s="13" t="s">
        <v>919</v>
      </c>
      <c r="N17" s="62" t="s">
        <v>55</v>
      </c>
      <c r="O17" s="63" t="s">
        <v>3</v>
      </c>
      <c r="P17" s="13" t="s">
        <v>952</v>
      </c>
      <c r="Q17" s="59" t="s">
        <v>953</v>
      </c>
      <c r="R17" s="59" t="s">
        <v>1979</v>
      </c>
      <c r="S17" s="60"/>
      <c r="T17" s="60"/>
      <c r="U17" s="60"/>
    </row>
    <row r="18" spans="1:21" s="14" customFormat="1" ht="17.25" customHeight="1">
      <c r="A18" s="200"/>
      <c r="B18" s="14" t="s">
        <v>954</v>
      </c>
      <c r="C18" s="13" t="s">
        <v>1192</v>
      </c>
      <c r="D18" s="13" t="s">
        <v>1</v>
      </c>
      <c r="E18" s="13" t="s">
        <v>955</v>
      </c>
      <c r="F18" s="13" t="s">
        <v>913</v>
      </c>
      <c r="G18" s="13" t="s">
        <v>944</v>
      </c>
      <c r="H18" s="13" t="s">
        <v>934</v>
      </c>
      <c r="I18" s="13" t="s">
        <v>915</v>
      </c>
      <c r="J18" s="13" t="s">
        <v>956</v>
      </c>
      <c r="K18" s="13" t="s">
        <v>917</v>
      </c>
      <c r="L18" s="13" t="s">
        <v>918</v>
      </c>
      <c r="M18" s="13" t="s">
        <v>919</v>
      </c>
      <c r="N18" s="62" t="s">
        <v>55</v>
      </c>
      <c r="O18" s="63" t="s">
        <v>3</v>
      </c>
      <c r="P18" s="13" t="s">
        <v>952</v>
      </c>
      <c r="Q18" s="59" t="s">
        <v>957</v>
      </c>
      <c r="R18" s="59" t="s">
        <v>1979</v>
      </c>
      <c r="S18" s="60"/>
      <c r="T18" s="60"/>
      <c r="U18" s="60"/>
    </row>
    <row r="19" spans="1:21" s="14" customFormat="1" ht="17.25" customHeight="1">
      <c r="A19" s="200"/>
      <c r="B19" s="14" t="s">
        <v>958</v>
      </c>
      <c r="C19" s="13" t="s">
        <v>1192</v>
      </c>
      <c r="D19" s="13" t="s">
        <v>1</v>
      </c>
      <c r="E19" s="13" t="s">
        <v>959</v>
      </c>
      <c r="F19" s="13" t="s">
        <v>913</v>
      </c>
      <c r="G19" s="13" t="s">
        <v>944</v>
      </c>
      <c r="H19" s="13" t="s">
        <v>934</v>
      </c>
      <c r="I19" s="13" t="s">
        <v>915</v>
      </c>
      <c r="J19" s="13" t="s">
        <v>916</v>
      </c>
      <c r="K19" s="13" t="s">
        <v>917</v>
      </c>
      <c r="L19" s="13" t="s">
        <v>918</v>
      </c>
      <c r="M19" s="13" t="s">
        <v>919</v>
      </c>
      <c r="N19" s="62" t="s">
        <v>55</v>
      </c>
      <c r="O19" s="63" t="s">
        <v>3</v>
      </c>
      <c r="P19" s="13" t="s">
        <v>960</v>
      </c>
      <c r="Q19" s="59" t="s">
        <v>961</v>
      </c>
      <c r="R19" s="59" t="s">
        <v>1981</v>
      </c>
      <c r="S19" s="60"/>
      <c r="T19" s="60"/>
      <c r="U19" s="60"/>
    </row>
    <row r="20" spans="1:21" s="14" customFormat="1" ht="17.25" customHeight="1">
      <c r="A20" s="200"/>
      <c r="B20" s="14" t="s">
        <v>962</v>
      </c>
      <c r="C20" s="13" t="s">
        <v>1192</v>
      </c>
      <c r="D20" s="13" t="s">
        <v>1</v>
      </c>
      <c r="E20" s="13" t="s">
        <v>963</v>
      </c>
      <c r="F20" s="13" t="s">
        <v>913</v>
      </c>
      <c r="G20" s="13" t="s">
        <v>944</v>
      </c>
      <c r="H20" s="13" t="s">
        <v>934</v>
      </c>
      <c r="I20" s="13" t="s">
        <v>915</v>
      </c>
      <c r="J20" s="13" t="s">
        <v>916</v>
      </c>
      <c r="K20" s="13" t="s">
        <v>917</v>
      </c>
      <c r="L20" s="13" t="s">
        <v>918</v>
      </c>
      <c r="M20" s="13" t="s">
        <v>919</v>
      </c>
      <c r="N20" s="62" t="s">
        <v>55</v>
      </c>
      <c r="O20" s="63" t="s">
        <v>3</v>
      </c>
      <c r="P20" s="13" t="s">
        <v>960</v>
      </c>
      <c r="Q20" s="59" t="s">
        <v>961</v>
      </c>
      <c r="R20" s="59" t="s">
        <v>1982</v>
      </c>
      <c r="S20" s="60"/>
      <c r="T20" s="60"/>
      <c r="U20" s="60"/>
    </row>
    <row r="21" spans="1:21" s="14" customFormat="1" ht="17.25" customHeight="1">
      <c r="A21" s="200"/>
      <c r="B21" s="14" t="s">
        <v>964</v>
      </c>
      <c r="C21" s="13" t="s">
        <v>1192</v>
      </c>
      <c r="D21" s="13" t="s">
        <v>1</v>
      </c>
      <c r="E21" s="13" t="s">
        <v>965</v>
      </c>
      <c r="F21" s="13" t="s">
        <v>913</v>
      </c>
      <c r="G21" s="13" t="s">
        <v>944</v>
      </c>
      <c r="H21" s="13" t="s">
        <v>934</v>
      </c>
      <c r="I21" s="13" t="s">
        <v>915</v>
      </c>
      <c r="J21" s="13" t="s">
        <v>916</v>
      </c>
      <c r="K21" s="13" t="s">
        <v>917</v>
      </c>
      <c r="L21" s="13" t="s">
        <v>918</v>
      </c>
      <c r="M21" s="13" t="s">
        <v>919</v>
      </c>
      <c r="N21" s="62" t="s">
        <v>55</v>
      </c>
      <c r="O21" s="63" t="s">
        <v>3</v>
      </c>
      <c r="P21" s="13" t="s">
        <v>960</v>
      </c>
      <c r="Q21" s="59" t="s">
        <v>966</v>
      </c>
      <c r="R21" s="59" t="s">
        <v>1983</v>
      </c>
      <c r="S21" s="60"/>
      <c r="T21" s="60"/>
      <c r="U21" s="60"/>
    </row>
    <row r="22" spans="1:21" s="14" customFormat="1" ht="17.25" customHeight="1">
      <c r="A22" s="200"/>
      <c r="B22" s="14" t="s">
        <v>967</v>
      </c>
      <c r="C22" s="13" t="s">
        <v>1192</v>
      </c>
      <c r="D22" s="13" t="s">
        <v>1</v>
      </c>
      <c r="E22" s="13" t="s">
        <v>968</v>
      </c>
      <c r="F22" s="13" t="s">
        <v>913</v>
      </c>
      <c r="G22" s="13" t="s">
        <v>944</v>
      </c>
      <c r="H22" s="13" t="s">
        <v>934</v>
      </c>
      <c r="I22" s="13" t="s">
        <v>915</v>
      </c>
      <c r="J22" s="13" t="s">
        <v>916</v>
      </c>
      <c r="K22" s="13" t="s">
        <v>917</v>
      </c>
      <c r="L22" s="13" t="s">
        <v>918</v>
      </c>
      <c r="M22" s="13" t="s">
        <v>969</v>
      </c>
      <c r="N22" s="62" t="s">
        <v>55</v>
      </c>
      <c r="O22" s="63" t="s">
        <v>3</v>
      </c>
      <c r="P22" s="13" t="s">
        <v>960</v>
      </c>
      <c r="Q22" s="59" t="s">
        <v>970</v>
      </c>
      <c r="R22" s="59" t="s">
        <v>1984</v>
      </c>
      <c r="S22" s="60"/>
      <c r="T22" s="60"/>
      <c r="U22" s="60"/>
    </row>
    <row r="23" spans="1:21" s="56" customFormat="1" ht="17.25" customHeight="1">
      <c r="A23" s="200"/>
      <c r="B23" s="56" t="s">
        <v>971</v>
      </c>
      <c r="C23" s="17" t="s">
        <v>1130</v>
      </c>
      <c r="D23" s="17" t="s">
        <v>44</v>
      </c>
      <c r="E23" s="17" t="s">
        <v>968</v>
      </c>
      <c r="F23" s="17" t="s">
        <v>913</v>
      </c>
      <c r="G23" s="17" t="s">
        <v>944</v>
      </c>
      <c r="H23" s="17" t="s">
        <v>419</v>
      </c>
      <c r="I23" s="17" t="s">
        <v>915</v>
      </c>
      <c r="J23" s="17" t="s">
        <v>916</v>
      </c>
      <c r="K23" s="17" t="s">
        <v>917</v>
      </c>
      <c r="L23" s="17" t="s">
        <v>918</v>
      </c>
      <c r="M23" s="17" t="s">
        <v>969</v>
      </c>
      <c r="N23" s="19" t="s">
        <v>55</v>
      </c>
      <c r="O23" s="17" t="s">
        <v>3</v>
      </c>
      <c r="P23" s="17" t="s">
        <v>960</v>
      </c>
      <c r="Q23" s="57" t="s">
        <v>972</v>
      </c>
      <c r="R23" s="57" t="s">
        <v>1985</v>
      </c>
      <c r="S23" s="58"/>
      <c r="T23" s="58"/>
      <c r="U23" s="58"/>
    </row>
    <row r="24" spans="1:21" s="14" customFormat="1" ht="17.25" customHeight="1">
      <c r="A24" s="201" t="s">
        <v>1297</v>
      </c>
      <c r="B24" s="14" t="s">
        <v>973</v>
      </c>
      <c r="C24" s="13" t="s">
        <v>1192</v>
      </c>
      <c r="D24" s="13" t="s">
        <v>1</v>
      </c>
      <c r="E24" s="13" t="s">
        <v>912</v>
      </c>
      <c r="F24" s="13" t="s">
        <v>974</v>
      </c>
      <c r="G24" s="13" t="s">
        <v>975</v>
      </c>
      <c r="H24" s="13" t="s">
        <v>16</v>
      </c>
      <c r="I24" s="13" t="s">
        <v>915</v>
      </c>
      <c r="J24" s="13" t="s">
        <v>916</v>
      </c>
      <c r="K24" s="13" t="s">
        <v>917</v>
      </c>
      <c r="L24" s="13" t="s">
        <v>976</v>
      </c>
      <c r="M24" s="13" t="s">
        <v>919</v>
      </c>
      <c r="N24" s="63" t="s">
        <v>3</v>
      </c>
      <c r="O24" s="63" t="s">
        <v>3</v>
      </c>
      <c r="P24" s="13" t="s">
        <v>3</v>
      </c>
      <c r="Q24" s="59" t="s">
        <v>977</v>
      </c>
      <c r="R24" s="59" t="s">
        <v>1978</v>
      </c>
      <c r="S24" s="60"/>
      <c r="T24" s="60"/>
      <c r="U24" s="60"/>
    </row>
    <row r="25" spans="1:21" s="14" customFormat="1" ht="17.25" customHeight="1">
      <c r="A25" s="201"/>
      <c r="B25" s="14" t="s">
        <v>978</v>
      </c>
      <c r="C25" s="13" t="s">
        <v>1192</v>
      </c>
      <c r="D25" s="13" t="s">
        <v>1</v>
      </c>
      <c r="E25" s="13" t="s">
        <v>923</v>
      </c>
      <c r="F25" s="13" t="s">
        <v>974</v>
      </c>
      <c r="G25" s="13" t="s">
        <v>975</v>
      </c>
      <c r="H25" s="13" t="s">
        <v>16</v>
      </c>
      <c r="I25" s="13" t="s">
        <v>915</v>
      </c>
      <c r="J25" s="13" t="s">
        <v>916</v>
      </c>
      <c r="K25" s="13" t="s">
        <v>917</v>
      </c>
      <c r="L25" s="13" t="s">
        <v>976</v>
      </c>
      <c r="M25" s="13" t="s">
        <v>919</v>
      </c>
      <c r="N25" s="63" t="s">
        <v>3</v>
      </c>
      <c r="O25" s="63" t="s">
        <v>3</v>
      </c>
      <c r="P25" s="13" t="s">
        <v>3</v>
      </c>
      <c r="Q25" s="59" t="s">
        <v>979</v>
      </c>
      <c r="R25" s="59" t="s">
        <v>1978</v>
      </c>
      <c r="S25" s="60"/>
      <c r="T25" s="60"/>
      <c r="U25" s="60"/>
    </row>
    <row r="26" spans="1:21" s="14" customFormat="1" ht="17.25" customHeight="1">
      <c r="A26" s="201"/>
      <c r="B26" s="14" t="s">
        <v>980</v>
      </c>
      <c r="C26" s="13" t="s">
        <v>1192</v>
      </c>
      <c r="D26" s="13" t="s">
        <v>1</v>
      </c>
      <c r="E26" s="13" t="s">
        <v>926</v>
      </c>
      <c r="F26" s="13" t="s">
        <v>974</v>
      </c>
      <c r="G26" s="13" t="s">
        <v>975</v>
      </c>
      <c r="H26" s="13" t="s">
        <v>16</v>
      </c>
      <c r="I26" s="13" t="s">
        <v>915</v>
      </c>
      <c r="J26" s="13" t="s">
        <v>916</v>
      </c>
      <c r="K26" s="13" t="s">
        <v>917</v>
      </c>
      <c r="L26" s="13" t="s">
        <v>976</v>
      </c>
      <c r="M26" s="13" t="s">
        <v>919</v>
      </c>
      <c r="N26" s="63" t="s">
        <v>3</v>
      </c>
      <c r="O26" s="63" t="s">
        <v>3</v>
      </c>
      <c r="P26" s="13" t="s">
        <v>3</v>
      </c>
      <c r="Q26" s="59" t="s">
        <v>981</v>
      </c>
      <c r="R26" s="59" t="s">
        <v>1978</v>
      </c>
      <c r="S26" s="60"/>
      <c r="T26" s="60"/>
      <c r="U26" s="60"/>
    </row>
    <row r="27" spans="1:21" s="14" customFormat="1" ht="17.25" customHeight="1">
      <c r="A27" s="201"/>
      <c r="B27" s="14" t="s">
        <v>982</v>
      </c>
      <c r="C27" s="13" t="s">
        <v>1192</v>
      </c>
      <c r="D27" s="13" t="s">
        <v>1</v>
      </c>
      <c r="E27" s="13" t="s">
        <v>928</v>
      </c>
      <c r="F27" s="13" t="s">
        <v>974</v>
      </c>
      <c r="G27" s="13" t="s">
        <v>975</v>
      </c>
      <c r="H27" s="13" t="s">
        <v>16</v>
      </c>
      <c r="I27" s="13" t="s">
        <v>915</v>
      </c>
      <c r="J27" s="13" t="s">
        <v>916</v>
      </c>
      <c r="K27" s="13" t="s">
        <v>917</v>
      </c>
      <c r="L27" s="13" t="s">
        <v>976</v>
      </c>
      <c r="M27" s="13" t="s">
        <v>919</v>
      </c>
      <c r="N27" s="62" t="s">
        <v>55</v>
      </c>
      <c r="O27" s="63" t="s">
        <v>3</v>
      </c>
      <c r="P27" s="13" t="s">
        <v>960</v>
      </c>
      <c r="Q27" s="59" t="s">
        <v>983</v>
      </c>
      <c r="R27" s="59" t="s">
        <v>1978</v>
      </c>
      <c r="S27" s="60"/>
      <c r="T27" s="60"/>
      <c r="U27" s="60"/>
    </row>
    <row r="28" spans="1:21" s="14" customFormat="1" ht="17.25" customHeight="1">
      <c r="A28" s="201"/>
      <c r="B28" s="14" t="s">
        <v>984</v>
      </c>
      <c r="C28" s="13" t="s">
        <v>1192</v>
      </c>
      <c r="D28" s="13" t="s">
        <v>1</v>
      </c>
      <c r="E28" s="13" t="s">
        <v>930</v>
      </c>
      <c r="F28" s="13" t="s">
        <v>974</v>
      </c>
      <c r="G28" s="13" t="s">
        <v>975</v>
      </c>
      <c r="H28" s="13" t="s">
        <v>16</v>
      </c>
      <c r="I28" s="13" t="s">
        <v>915</v>
      </c>
      <c r="J28" s="13" t="s">
        <v>916</v>
      </c>
      <c r="K28" s="13" t="s">
        <v>917</v>
      </c>
      <c r="L28" s="13" t="s">
        <v>976</v>
      </c>
      <c r="M28" s="13" t="s">
        <v>919</v>
      </c>
      <c r="N28" s="62" t="s">
        <v>55</v>
      </c>
      <c r="O28" s="63" t="s">
        <v>3</v>
      </c>
      <c r="P28" s="13" t="s">
        <v>960</v>
      </c>
      <c r="Q28" s="59" t="s">
        <v>985</v>
      </c>
      <c r="R28" s="59" t="s">
        <v>1978</v>
      </c>
      <c r="S28" s="60"/>
      <c r="T28" s="60"/>
      <c r="U28" s="60"/>
    </row>
    <row r="29" spans="1:21" s="14" customFormat="1" ht="17.25" customHeight="1">
      <c r="A29" s="200" t="s">
        <v>789</v>
      </c>
      <c r="B29" s="14" t="s">
        <v>986</v>
      </c>
      <c r="C29" s="13" t="s">
        <v>1192</v>
      </c>
      <c r="D29" s="13" t="s">
        <v>1</v>
      </c>
      <c r="E29" s="13" t="s">
        <v>912</v>
      </c>
      <c r="F29" s="13" t="s">
        <v>913</v>
      </c>
      <c r="G29" s="13" t="s">
        <v>987</v>
      </c>
      <c r="H29" s="13" t="s">
        <v>16</v>
      </c>
      <c r="I29" s="13" t="s">
        <v>938</v>
      </c>
      <c r="J29" s="13" t="s">
        <v>916</v>
      </c>
      <c r="K29" s="13" t="s">
        <v>917</v>
      </c>
      <c r="L29" s="13" t="s">
        <v>918</v>
      </c>
      <c r="M29" s="13" t="s">
        <v>919</v>
      </c>
      <c r="N29" s="62" t="s">
        <v>55</v>
      </c>
      <c r="O29" s="62" t="s">
        <v>55</v>
      </c>
      <c r="P29" s="13" t="s">
        <v>920</v>
      </c>
      <c r="Q29" s="59" t="s">
        <v>988</v>
      </c>
      <c r="R29" s="59" t="s">
        <v>1978</v>
      </c>
      <c r="S29" s="60"/>
      <c r="T29" s="60"/>
      <c r="U29" s="60"/>
    </row>
    <row r="30" spans="1:21" s="14" customFormat="1" ht="30.75">
      <c r="A30" s="200"/>
      <c r="B30" s="14" t="s">
        <v>989</v>
      </c>
      <c r="C30" s="13" t="s">
        <v>1192</v>
      </c>
      <c r="D30" s="13" t="s">
        <v>1</v>
      </c>
      <c r="E30" s="13" t="s">
        <v>923</v>
      </c>
      <c r="F30" s="13" t="s">
        <v>913</v>
      </c>
      <c r="G30" s="13" t="s">
        <v>987</v>
      </c>
      <c r="H30" s="13" t="s">
        <v>16</v>
      </c>
      <c r="I30" s="13" t="s">
        <v>938</v>
      </c>
      <c r="J30" s="13" t="s">
        <v>916</v>
      </c>
      <c r="K30" s="13" t="s">
        <v>917</v>
      </c>
      <c r="L30" s="13" t="s">
        <v>918</v>
      </c>
      <c r="M30" s="13" t="s">
        <v>919</v>
      </c>
      <c r="N30" s="62" t="s">
        <v>55</v>
      </c>
      <c r="O30" s="62" t="s">
        <v>55</v>
      </c>
      <c r="P30" s="13" t="s">
        <v>920</v>
      </c>
      <c r="Q30" s="59" t="s">
        <v>990</v>
      </c>
      <c r="R30" s="59" t="s">
        <v>1978</v>
      </c>
      <c r="S30" s="60"/>
      <c r="T30" s="60"/>
      <c r="U30" s="60"/>
    </row>
    <row r="31" spans="1:21" s="14" customFormat="1" ht="15.75" customHeight="1">
      <c r="A31" s="200"/>
      <c r="B31" s="14" t="s">
        <v>991</v>
      </c>
      <c r="C31" s="13" t="s">
        <v>1192</v>
      </c>
      <c r="D31" s="13" t="s">
        <v>1</v>
      </c>
      <c r="E31" s="13" t="s">
        <v>926</v>
      </c>
      <c r="F31" s="13" t="s">
        <v>913</v>
      </c>
      <c r="G31" s="13" t="s">
        <v>987</v>
      </c>
      <c r="H31" s="13" t="s">
        <v>16</v>
      </c>
      <c r="I31" s="13" t="s">
        <v>938</v>
      </c>
      <c r="J31" s="13" t="s">
        <v>916</v>
      </c>
      <c r="K31" s="13" t="s">
        <v>917</v>
      </c>
      <c r="L31" s="13" t="s">
        <v>918</v>
      </c>
      <c r="M31" s="13" t="s">
        <v>919</v>
      </c>
      <c r="N31" s="62" t="s">
        <v>55</v>
      </c>
      <c r="O31" s="62" t="s">
        <v>55</v>
      </c>
      <c r="P31" s="13" t="s">
        <v>920</v>
      </c>
      <c r="Q31" s="59" t="s">
        <v>988</v>
      </c>
      <c r="R31" s="59" t="s">
        <v>1978</v>
      </c>
      <c r="S31" s="60"/>
      <c r="T31" s="60"/>
      <c r="U31" s="60"/>
    </row>
    <row r="32" spans="1:21" s="14" customFormat="1" ht="15.75" customHeight="1">
      <c r="A32" s="200"/>
      <c r="B32" s="14" t="s">
        <v>992</v>
      </c>
      <c r="C32" s="13" t="s">
        <v>1192</v>
      </c>
      <c r="D32" s="13" t="s">
        <v>1</v>
      </c>
      <c r="E32" s="13" t="s">
        <v>928</v>
      </c>
      <c r="F32" s="13" t="s">
        <v>913</v>
      </c>
      <c r="G32" s="13" t="s">
        <v>987</v>
      </c>
      <c r="H32" s="13" t="s">
        <v>16</v>
      </c>
      <c r="I32" s="13" t="s">
        <v>938</v>
      </c>
      <c r="J32" s="13" t="s">
        <v>916</v>
      </c>
      <c r="K32" s="13" t="s">
        <v>917</v>
      </c>
      <c r="L32" s="13" t="s">
        <v>918</v>
      </c>
      <c r="M32" s="13" t="s">
        <v>919</v>
      </c>
      <c r="N32" s="62" t="s">
        <v>55</v>
      </c>
      <c r="O32" s="62" t="s">
        <v>55</v>
      </c>
      <c r="P32" s="13" t="s">
        <v>920</v>
      </c>
      <c r="Q32" s="59" t="s">
        <v>993</v>
      </c>
      <c r="R32" s="59" t="s">
        <v>1986</v>
      </c>
      <c r="S32" s="60"/>
      <c r="T32" s="60"/>
      <c r="U32" s="60"/>
    </row>
    <row r="33" spans="1:21" s="14" customFormat="1" ht="15.75" customHeight="1">
      <c r="A33" s="200"/>
      <c r="B33" s="14" t="s">
        <v>994</v>
      </c>
      <c r="C33" s="13" t="s">
        <v>1192</v>
      </c>
      <c r="D33" s="13" t="s">
        <v>1</v>
      </c>
      <c r="E33" s="13" t="s">
        <v>930</v>
      </c>
      <c r="F33" s="13" t="s">
        <v>913</v>
      </c>
      <c r="G33" s="13" t="s">
        <v>987</v>
      </c>
      <c r="H33" s="13" t="s">
        <v>16</v>
      </c>
      <c r="I33" s="13" t="s">
        <v>938</v>
      </c>
      <c r="J33" s="13" t="s">
        <v>916</v>
      </c>
      <c r="K33" s="13" t="s">
        <v>917</v>
      </c>
      <c r="L33" s="13" t="s">
        <v>918</v>
      </c>
      <c r="M33" s="13" t="s">
        <v>919</v>
      </c>
      <c r="N33" s="62" t="s">
        <v>55</v>
      </c>
      <c r="O33" s="62" t="s">
        <v>55</v>
      </c>
      <c r="P33" s="13" t="s">
        <v>920</v>
      </c>
      <c r="Q33" s="59" t="s">
        <v>993</v>
      </c>
      <c r="R33" s="59" t="s">
        <v>1986</v>
      </c>
      <c r="S33" s="60"/>
      <c r="T33" s="60"/>
      <c r="U33" s="60"/>
    </row>
    <row r="34" spans="1:21" s="14" customFormat="1" ht="15.75" customHeight="1">
      <c r="A34" s="200"/>
      <c r="B34" s="14" t="s">
        <v>995</v>
      </c>
      <c r="C34" s="13" t="s">
        <v>1192</v>
      </c>
      <c r="D34" s="13" t="s">
        <v>1</v>
      </c>
      <c r="E34" s="13" t="s">
        <v>951</v>
      </c>
      <c r="F34" s="13" t="s">
        <v>913</v>
      </c>
      <c r="G34" s="13" t="s">
        <v>987</v>
      </c>
      <c r="H34" s="13" t="s">
        <v>16</v>
      </c>
      <c r="I34" s="13" t="s">
        <v>938</v>
      </c>
      <c r="J34" s="13" t="s">
        <v>916</v>
      </c>
      <c r="K34" s="13" t="s">
        <v>917</v>
      </c>
      <c r="L34" s="13" t="s">
        <v>918</v>
      </c>
      <c r="M34" s="13" t="s">
        <v>919</v>
      </c>
      <c r="N34" s="62" t="s">
        <v>55</v>
      </c>
      <c r="O34" s="62" t="s">
        <v>55</v>
      </c>
      <c r="P34" s="13" t="s">
        <v>920</v>
      </c>
      <c r="Q34" s="59" t="s">
        <v>996</v>
      </c>
      <c r="R34" s="59" t="s">
        <v>1986</v>
      </c>
      <c r="S34" s="60"/>
      <c r="T34" s="60"/>
      <c r="U34" s="60"/>
    </row>
    <row r="35" spans="1:21" s="14" customFormat="1" ht="15.75" customHeight="1">
      <c r="A35" s="200"/>
      <c r="B35" s="14" t="s">
        <v>997</v>
      </c>
      <c r="C35" s="13" t="s">
        <v>1192</v>
      </c>
      <c r="D35" s="13" t="s">
        <v>1</v>
      </c>
      <c r="E35" s="13" t="s">
        <v>955</v>
      </c>
      <c r="F35" s="13" t="s">
        <v>913</v>
      </c>
      <c r="G35" s="13" t="s">
        <v>987</v>
      </c>
      <c r="H35" s="13" t="s">
        <v>16</v>
      </c>
      <c r="I35" s="13" t="s">
        <v>938</v>
      </c>
      <c r="J35" s="13" t="s">
        <v>916</v>
      </c>
      <c r="K35" s="13" t="s">
        <v>917</v>
      </c>
      <c r="L35" s="13" t="s">
        <v>918</v>
      </c>
      <c r="M35" s="13" t="s">
        <v>919</v>
      </c>
      <c r="N35" s="62" t="s">
        <v>55</v>
      </c>
      <c r="O35" s="62" t="s">
        <v>55</v>
      </c>
      <c r="P35" s="13" t="s">
        <v>920</v>
      </c>
      <c r="Q35" s="59" t="s">
        <v>996</v>
      </c>
      <c r="R35" s="59" t="s">
        <v>1987</v>
      </c>
      <c r="S35" s="60"/>
      <c r="T35" s="60"/>
      <c r="U35" s="60"/>
    </row>
    <row r="36" spans="1:21" s="14" customFormat="1" ht="15.75" customHeight="1">
      <c r="A36" s="200"/>
      <c r="B36" s="14" t="s">
        <v>998</v>
      </c>
      <c r="C36" s="13" t="s">
        <v>1192</v>
      </c>
      <c r="D36" s="13" t="s">
        <v>1</v>
      </c>
      <c r="E36" s="13" t="s">
        <v>959</v>
      </c>
      <c r="F36" s="13" t="s">
        <v>913</v>
      </c>
      <c r="G36" s="13" t="s">
        <v>987</v>
      </c>
      <c r="H36" s="13" t="s">
        <v>16</v>
      </c>
      <c r="I36" s="13" t="s">
        <v>938</v>
      </c>
      <c r="J36" s="13" t="s">
        <v>916</v>
      </c>
      <c r="K36" s="13" t="s">
        <v>917</v>
      </c>
      <c r="L36" s="13" t="s">
        <v>918</v>
      </c>
      <c r="M36" s="13" t="s">
        <v>919</v>
      </c>
      <c r="N36" s="62" t="s">
        <v>55</v>
      </c>
      <c r="O36" s="62" t="s">
        <v>55</v>
      </c>
      <c r="P36" s="13" t="s">
        <v>920</v>
      </c>
      <c r="Q36" s="59" t="s">
        <v>999</v>
      </c>
      <c r="R36" s="59" t="s">
        <v>1988</v>
      </c>
      <c r="S36" s="60"/>
      <c r="T36" s="60"/>
      <c r="U36" s="60"/>
    </row>
    <row r="37" spans="1:21" s="14" customFormat="1" ht="15.75" customHeight="1">
      <c r="A37" s="200"/>
      <c r="B37" s="14" t="s">
        <v>1000</v>
      </c>
      <c r="C37" s="13" t="s">
        <v>1192</v>
      </c>
      <c r="D37" s="13" t="s">
        <v>1</v>
      </c>
      <c r="E37" s="13" t="s">
        <v>963</v>
      </c>
      <c r="F37" s="13" t="s">
        <v>913</v>
      </c>
      <c r="G37" s="13" t="s">
        <v>987</v>
      </c>
      <c r="H37" s="13" t="s">
        <v>16</v>
      </c>
      <c r="I37" s="13" t="s">
        <v>938</v>
      </c>
      <c r="J37" s="13" t="s">
        <v>916</v>
      </c>
      <c r="K37" s="13" t="s">
        <v>917</v>
      </c>
      <c r="L37" s="13" t="s">
        <v>918</v>
      </c>
      <c r="M37" s="13" t="s">
        <v>919</v>
      </c>
      <c r="N37" s="62" t="s">
        <v>55</v>
      </c>
      <c r="O37" s="62" t="s">
        <v>55</v>
      </c>
      <c r="P37" s="13" t="s">
        <v>920</v>
      </c>
      <c r="Q37" s="59" t="s">
        <v>999</v>
      </c>
      <c r="R37" s="59" t="s">
        <v>1985</v>
      </c>
      <c r="S37" s="60"/>
      <c r="T37" s="60"/>
      <c r="U37" s="60"/>
    </row>
    <row r="38" spans="1:21" s="14" customFormat="1" ht="15.75" customHeight="1">
      <c r="A38" s="200"/>
      <c r="B38" s="14" t="s">
        <v>1001</v>
      </c>
      <c r="C38" s="13" t="s">
        <v>1192</v>
      </c>
      <c r="D38" s="13" t="s">
        <v>1</v>
      </c>
      <c r="E38" s="13" t="s">
        <v>965</v>
      </c>
      <c r="F38" s="13" t="s">
        <v>913</v>
      </c>
      <c r="G38" s="13" t="s">
        <v>25</v>
      </c>
      <c r="H38" s="13" t="s">
        <v>16</v>
      </c>
      <c r="I38" s="13" t="s">
        <v>915</v>
      </c>
      <c r="J38" s="13" t="s">
        <v>916</v>
      </c>
      <c r="K38" s="13" t="s">
        <v>917</v>
      </c>
      <c r="L38" s="13" t="s">
        <v>918</v>
      </c>
      <c r="M38" s="13" t="s">
        <v>1002</v>
      </c>
      <c r="N38" s="62" t="s">
        <v>55</v>
      </c>
      <c r="O38" s="62" t="s">
        <v>55</v>
      </c>
      <c r="P38" s="13" t="s">
        <v>920</v>
      </c>
      <c r="Q38" s="59" t="s">
        <v>1003</v>
      </c>
      <c r="R38" s="59" t="s">
        <v>1989</v>
      </c>
      <c r="S38" s="60"/>
      <c r="T38" s="60"/>
      <c r="U38" s="60"/>
    </row>
    <row r="39" spans="1:21" s="14" customFormat="1" ht="15.75" customHeight="1">
      <c r="A39" s="200"/>
      <c r="B39" s="14" t="s">
        <v>1004</v>
      </c>
      <c r="C39" s="13" t="s">
        <v>1192</v>
      </c>
      <c r="D39" s="13" t="s">
        <v>1</v>
      </c>
      <c r="E39" s="13" t="s">
        <v>968</v>
      </c>
      <c r="F39" s="13" t="s">
        <v>913</v>
      </c>
      <c r="G39" s="13" t="s">
        <v>25</v>
      </c>
      <c r="H39" s="13" t="s">
        <v>16</v>
      </c>
      <c r="I39" s="13" t="s">
        <v>915</v>
      </c>
      <c r="J39" s="13" t="s">
        <v>916</v>
      </c>
      <c r="K39" s="13" t="s">
        <v>917</v>
      </c>
      <c r="L39" s="13" t="s">
        <v>976</v>
      </c>
      <c r="M39" s="13" t="s">
        <v>1005</v>
      </c>
      <c r="N39" s="62" t="s">
        <v>55</v>
      </c>
      <c r="O39" s="62" t="s">
        <v>55</v>
      </c>
      <c r="P39" s="13" t="s">
        <v>920</v>
      </c>
      <c r="Q39" s="59" t="s">
        <v>1003</v>
      </c>
      <c r="R39" s="59" t="s">
        <v>1990</v>
      </c>
      <c r="S39" s="60"/>
      <c r="T39" s="60"/>
      <c r="U39" s="60"/>
    </row>
    <row r="40" spans="3:18" ht="1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R40" s="35"/>
    </row>
    <row r="41" spans="3:18" ht="1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R41" s="35"/>
    </row>
    <row r="42" spans="2:18" ht="15">
      <c r="B42" s="14" t="s">
        <v>1296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R42" s="35"/>
    </row>
    <row r="43" spans="3:18" ht="15">
      <c r="C43" s="4"/>
      <c r="D43" s="4"/>
      <c r="E43" s="6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R43" s="35"/>
    </row>
    <row r="44" spans="2:18" ht="18">
      <c r="B44" s="79" t="s">
        <v>1363</v>
      </c>
      <c r="C44" s="11"/>
      <c r="D44" s="11"/>
      <c r="E44" s="11"/>
      <c r="F44" s="11"/>
      <c r="G44" s="11"/>
      <c r="H44" s="11"/>
      <c r="I44" s="4"/>
      <c r="J44" s="4"/>
      <c r="K44" s="4"/>
      <c r="L44" s="4"/>
      <c r="M44" s="4"/>
      <c r="N44" s="4"/>
      <c r="O44" s="4"/>
      <c r="P44" s="4"/>
      <c r="R44" s="35"/>
    </row>
    <row r="45" spans="2:18" ht="18">
      <c r="B45" s="26" t="s">
        <v>1362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R45" s="35"/>
    </row>
    <row r="46" spans="3:18" ht="1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R46" s="35"/>
    </row>
    <row r="47" spans="3:18" ht="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R47" s="35"/>
    </row>
    <row r="48" spans="3:18" ht="1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R48" s="35"/>
    </row>
  </sheetData>
  <sheetProtection password="EB4A" sheet="1" objects="1" scenarios="1" autoFilter="0" pivotTables="0"/>
  <mergeCells count="19">
    <mergeCell ref="A10:A23"/>
    <mergeCell ref="A24:A28"/>
    <mergeCell ref="A29:A39"/>
    <mergeCell ref="K3:K4"/>
    <mergeCell ref="L3:L4"/>
    <mergeCell ref="A1:E1"/>
    <mergeCell ref="M3:M4"/>
    <mergeCell ref="Q3:Q4"/>
    <mergeCell ref="R3:R4"/>
    <mergeCell ref="A5:A9"/>
    <mergeCell ref="N3:P3"/>
    <mergeCell ref="C3:C4"/>
    <mergeCell ref="D3:D4"/>
    <mergeCell ref="E3:E4"/>
    <mergeCell ref="F3:F4"/>
    <mergeCell ref="G3:G4"/>
    <mergeCell ref="H3:H4"/>
    <mergeCell ref="I3:I4"/>
    <mergeCell ref="J3:J4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P19"/>
  <sheetViews>
    <sheetView zoomScale="80" zoomScaleNormal="8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D1"/>
    </sheetView>
  </sheetViews>
  <sheetFormatPr defaultColWidth="11.00390625" defaultRowHeight="15.75"/>
  <cols>
    <col min="1" max="1" width="19.00390625" style="0" customWidth="1"/>
    <col min="2" max="2" width="0" style="0" hidden="1" customWidth="1"/>
    <col min="3" max="4" width="11.00390625" style="0" customWidth="1"/>
    <col min="5" max="5" width="10.125" style="0" customWidth="1"/>
    <col min="6" max="6" width="11.00390625" style="0" customWidth="1"/>
    <col min="7" max="7" width="12.50390625" style="0" customWidth="1"/>
    <col min="8" max="8" width="15.00390625" style="0" customWidth="1"/>
    <col min="9" max="9" width="16.125" style="0" customWidth="1"/>
    <col min="10" max="10" width="11.625" style="0" customWidth="1"/>
    <col min="11" max="11" width="22.625" style="0" customWidth="1"/>
    <col min="12" max="12" width="6.875" style="0" customWidth="1"/>
    <col min="13" max="13" width="7.625" style="0" customWidth="1"/>
    <col min="14" max="14" width="6.875" style="0" customWidth="1"/>
    <col min="15" max="15" width="10.00390625" style="1" customWidth="1"/>
    <col min="16" max="16" width="50.50390625" style="0" customWidth="1"/>
    <col min="17" max="17" width="40.125" style="0" customWidth="1"/>
  </cols>
  <sheetData>
    <row r="1" spans="1:42" ht="36" customHeight="1">
      <c r="A1" s="181" t="s">
        <v>1361</v>
      </c>
      <c r="B1" s="182"/>
      <c r="C1" s="182"/>
      <c r="D1" s="182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6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</row>
    <row r="2" spans="1:17" s="36" customFormat="1" ht="15">
      <c r="A2" s="21" t="s">
        <v>1881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2"/>
      <c r="Q2" s="52"/>
    </row>
    <row r="3" spans="2:17" s="32" customFormat="1" ht="15">
      <c r="B3" s="194" t="s">
        <v>1129</v>
      </c>
      <c r="C3" s="194" t="s">
        <v>1283</v>
      </c>
      <c r="D3" s="194" t="s">
        <v>1284</v>
      </c>
      <c r="E3" s="194" t="s">
        <v>1285</v>
      </c>
      <c r="F3" s="194" t="s">
        <v>1883</v>
      </c>
      <c r="G3" s="194" t="s">
        <v>1287</v>
      </c>
      <c r="H3" s="194" t="s">
        <v>1288</v>
      </c>
      <c r="I3" s="194" t="s">
        <v>1289</v>
      </c>
      <c r="J3" s="194" t="s">
        <v>1290</v>
      </c>
      <c r="K3" s="194" t="s">
        <v>1884</v>
      </c>
      <c r="L3" s="194" t="s">
        <v>1885</v>
      </c>
      <c r="M3" s="193" t="s">
        <v>1279</v>
      </c>
      <c r="N3" s="192"/>
      <c r="O3" s="192"/>
      <c r="P3" s="195" t="s">
        <v>1278</v>
      </c>
      <c r="Q3" s="195" t="s">
        <v>1103</v>
      </c>
    </row>
    <row r="4" spans="1:17" s="45" customFormat="1" ht="192" customHeight="1">
      <c r="A4" s="64" t="s">
        <v>1282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49" t="s">
        <v>1281</v>
      </c>
      <c r="N4" s="149" t="s">
        <v>1280</v>
      </c>
      <c r="O4" s="149" t="s">
        <v>1294</v>
      </c>
      <c r="P4" s="196"/>
      <c r="Q4" s="196"/>
    </row>
    <row r="5" spans="1:17" ht="30.75">
      <c r="A5" t="s">
        <v>1889</v>
      </c>
      <c r="B5" s="165" t="s">
        <v>1489</v>
      </c>
      <c r="C5" s="164" t="s">
        <v>1</v>
      </c>
      <c r="D5" s="164" t="s">
        <v>1864</v>
      </c>
      <c r="E5" s="164" t="s">
        <v>1875</v>
      </c>
      <c r="F5" s="164" t="s">
        <v>1861</v>
      </c>
      <c r="G5" s="164" t="s">
        <v>1870</v>
      </c>
      <c r="H5" s="164" t="s">
        <v>1882</v>
      </c>
      <c r="I5" s="164" t="s">
        <v>1859</v>
      </c>
      <c r="J5" s="164" t="s">
        <v>1860</v>
      </c>
      <c r="K5" s="35" t="s">
        <v>1871</v>
      </c>
      <c r="L5" s="164" t="s">
        <v>969</v>
      </c>
      <c r="M5" s="164" t="s">
        <v>1489</v>
      </c>
      <c r="N5" s="164" t="s">
        <v>3</v>
      </c>
      <c r="O5" s="164" t="s">
        <v>1876</v>
      </c>
      <c r="P5" s="1" t="s">
        <v>1890</v>
      </c>
      <c r="Q5" t="s">
        <v>1892</v>
      </c>
    </row>
    <row r="6" spans="1:17" ht="30.75">
      <c r="A6" t="s">
        <v>1888</v>
      </c>
      <c r="B6" s="165" t="s">
        <v>1489</v>
      </c>
      <c r="C6" s="148" t="s">
        <v>1</v>
      </c>
      <c r="D6" s="148" t="s">
        <v>1864</v>
      </c>
      <c r="E6" s="148" t="s">
        <v>1875</v>
      </c>
      <c r="F6" s="148" t="s">
        <v>1861</v>
      </c>
      <c r="G6" s="148" t="s">
        <v>1870</v>
      </c>
      <c r="H6" s="148" t="s">
        <v>1882</v>
      </c>
      <c r="I6" s="148" t="s">
        <v>1859</v>
      </c>
      <c r="J6" s="148" t="s">
        <v>1860</v>
      </c>
      <c r="K6" s="35" t="s">
        <v>1871</v>
      </c>
      <c r="L6" s="148" t="s">
        <v>969</v>
      </c>
      <c r="M6" s="148" t="s">
        <v>1489</v>
      </c>
      <c r="N6" s="148" t="s">
        <v>3</v>
      </c>
      <c r="O6" s="148" t="s">
        <v>1876</v>
      </c>
      <c r="P6" s="1" t="s">
        <v>1891</v>
      </c>
      <c r="Q6" t="s">
        <v>1892</v>
      </c>
    </row>
    <row r="7" spans="1:17" ht="30.75">
      <c r="A7" t="s">
        <v>1872</v>
      </c>
      <c r="B7" s="165" t="s">
        <v>1489</v>
      </c>
      <c r="C7" s="148" t="s">
        <v>1</v>
      </c>
      <c r="D7" s="148" t="s">
        <v>1873</v>
      </c>
      <c r="E7" s="148" t="s">
        <v>1874</v>
      </c>
      <c r="F7" s="148" t="s">
        <v>1861</v>
      </c>
      <c r="G7" s="148" t="s">
        <v>1870</v>
      </c>
      <c r="H7" s="148" t="s">
        <v>1882</v>
      </c>
      <c r="I7" s="148" t="s">
        <v>1859</v>
      </c>
      <c r="J7" s="148" t="s">
        <v>1860</v>
      </c>
      <c r="K7" s="35" t="s">
        <v>1871</v>
      </c>
      <c r="L7" s="148" t="s">
        <v>969</v>
      </c>
      <c r="M7" s="148" t="s">
        <v>3</v>
      </c>
      <c r="N7" s="148" t="s">
        <v>3</v>
      </c>
      <c r="O7" s="148" t="s">
        <v>1607</v>
      </c>
      <c r="P7" s="1" t="s">
        <v>1893</v>
      </c>
      <c r="Q7" t="s">
        <v>1892</v>
      </c>
    </row>
    <row r="8" spans="1:17" ht="30.75">
      <c r="A8" t="s">
        <v>1869</v>
      </c>
      <c r="B8" s="165" t="s">
        <v>1489</v>
      </c>
      <c r="C8" s="148" t="s">
        <v>1</v>
      </c>
      <c r="D8" s="148" t="s">
        <v>1863</v>
      </c>
      <c r="E8" s="148" t="s">
        <v>1867</v>
      </c>
      <c r="F8" s="148" t="s">
        <v>1861</v>
      </c>
      <c r="G8" s="148" t="s">
        <v>1870</v>
      </c>
      <c r="H8" s="148" t="s">
        <v>1882</v>
      </c>
      <c r="I8" s="148" t="s">
        <v>1859</v>
      </c>
      <c r="J8" s="148" t="s">
        <v>1860</v>
      </c>
      <c r="K8" s="35" t="s">
        <v>1871</v>
      </c>
      <c r="L8" s="148" t="s">
        <v>969</v>
      </c>
      <c r="M8" s="148" t="s">
        <v>3</v>
      </c>
      <c r="N8" s="148" t="s">
        <v>3</v>
      </c>
      <c r="O8" s="148" t="s">
        <v>1607</v>
      </c>
      <c r="P8" s="1" t="s">
        <v>1893</v>
      </c>
      <c r="Q8" t="s">
        <v>1892</v>
      </c>
    </row>
    <row r="9" spans="1:17" ht="30.75">
      <c r="A9" t="s">
        <v>1903</v>
      </c>
      <c r="B9" s="165" t="s">
        <v>1489</v>
      </c>
      <c r="C9" s="164" t="s">
        <v>1</v>
      </c>
      <c r="D9" s="164" t="s">
        <v>1879</v>
      </c>
      <c r="E9" s="164" t="s">
        <v>1880</v>
      </c>
      <c r="F9" s="164" t="s">
        <v>1901</v>
      </c>
      <c r="G9" s="164" t="s">
        <v>1862</v>
      </c>
      <c r="H9" s="164" t="s">
        <v>1882</v>
      </c>
      <c r="I9" s="164" t="s">
        <v>1859</v>
      </c>
      <c r="J9" s="164" t="s">
        <v>1860</v>
      </c>
      <c r="K9" s="35" t="s">
        <v>1868</v>
      </c>
      <c r="L9" s="164" t="s">
        <v>1865</v>
      </c>
      <c r="M9" s="164" t="s">
        <v>1489</v>
      </c>
      <c r="N9" s="164" t="s">
        <v>3</v>
      </c>
      <c r="O9" s="35" t="s">
        <v>1902</v>
      </c>
      <c r="P9" s="1" t="s">
        <v>1891</v>
      </c>
      <c r="Q9" t="s">
        <v>1898</v>
      </c>
    </row>
    <row r="10" spans="1:17" ht="30.75">
      <c r="A10" t="s">
        <v>1900</v>
      </c>
      <c r="B10" s="165" t="s">
        <v>1489</v>
      </c>
      <c r="C10" s="164" t="s">
        <v>1</v>
      </c>
      <c r="D10" s="164" t="s">
        <v>1879</v>
      </c>
      <c r="E10" s="164" t="s">
        <v>1880</v>
      </c>
      <c r="F10" s="164" t="s">
        <v>1901</v>
      </c>
      <c r="G10" s="164" t="s">
        <v>1862</v>
      </c>
      <c r="H10" s="164" t="s">
        <v>1882</v>
      </c>
      <c r="I10" s="164" t="s">
        <v>1859</v>
      </c>
      <c r="J10" s="164" t="s">
        <v>1860</v>
      </c>
      <c r="K10" s="35" t="s">
        <v>1868</v>
      </c>
      <c r="L10" s="164" t="s">
        <v>1865</v>
      </c>
      <c r="M10" s="164" t="s">
        <v>1489</v>
      </c>
      <c r="N10" s="164" t="s">
        <v>3</v>
      </c>
      <c r="O10" s="35" t="s">
        <v>1902</v>
      </c>
      <c r="P10" s="1" t="s">
        <v>1891</v>
      </c>
      <c r="Q10" t="s">
        <v>1898</v>
      </c>
    </row>
    <row r="11" spans="1:17" ht="30.75">
      <c r="A11" s="92" t="s">
        <v>1894</v>
      </c>
      <c r="B11" s="165" t="s">
        <v>1489</v>
      </c>
      <c r="C11" s="164" t="s">
        <v>1</v>
      </c>
      <c r="D11" s="164" t="s">
        <v>1877</v>
      </c>
      <c r="E11" s="164" t="s">
        <v>1878</v>
      </c>
      <c r="F11" s="164" t="s">
        <v>1861</v>
      </c>
      <c r="G11" s="164" t="s">
        <v>1862</v>
      </c>
      <c r="H11" s="164" t="s">
        <v>1882</v>
      </c>
      <c r="I11" s="164" t="s">
        <v>1859</v>
      </c>
      <c r="J11" s="164" t="s">
        <v>1860</v>
      </c>
      <c r="K11" s="35" t="s">
        <v>1868</v>
      </c>
      <c r="L11" s="164" t="s">
        <v>1481</v>
      </c>
      <c r="M11" s="164" t="s">
        <v>1489</v>
      </c>
      <c r="N11" s="164" t="s">
        <v>3</v>
      </c>
      <c r="O11" s="164" t="s">
        <v>1902</v>
      </c>
      <c r="P11" s="1" t="s">
        <v>1890</v>
      </c>
      <c r="Q11" t="s">
        <v>1898</v>
      </c>
    </row>
    <row r="12" spans="1:17" ht="30.75">
      <c r="A12" s="92" t="s">
        <v>1895</v>
      </c>
      <c r="B12" s="165" t="s">
        <v>1489</v>
      </c>
      <c r="C12" s="148" t="s">
        <v>1</v>
      </c>
      <c r="D12" s="148" t="s">
        <v>1877</v>
      </c>
      <c r="E12" s="148" t="s">
        <v>1878</v>
      </c>
      <c r="F12" s="148" t="s">
        <v>1861</v>
      </c>
      <c r="G12" s="148" t="s">
        <v>1862</v>
      </c>
      <c r="H12" s="148" t="s">
        <v>1882</v>
      </c>
      <c r="I12" s="148" t="s">
        <v>1859</v>
      </c>
      <c r="J12" s="148" t="s">
        <v>1860</v>
      </c>
      <c r="K12" s="35" t="s">
        <v>1868</v>
      </c>
      <c r="L12" s="148" t="s">
        <v>1481</v>
      </c>
      <c r="M12" s="148" t="s">
        <v>1489</v>
      </c>
      <c r="N12" s="148" t="s">
        <v>3</v>
      </c>
      <c r="O12" s="164" t="s">
        <v>1902</v>
      </c>
      <c r="P12" s="1" t="s">
        <v>1891</v>
      </c>
      <c r="Q12" t="s">
        <v>1898</v>
      </c>
    </row>
    <row r="13" spans="1:17" ht="30.75">
      <c r="A13" s="92" t="s">
        <v>1896</v>
      </c>
      <c r="B13" s="165" t="s">
        <v>1489</v>
      </c>
      <c r="C13" s="164" t="s">
        <v>1</v>
      </c>
      <c r="D13" s="164" t="s">
        <v>1864</v>
      </c>
      <c r="E13" s="164" t="s">
        <v>1875</v>
      </c>
      <c r="F13" s="164" t="s">
        <v>1861</v>
      </c>
      <c r="G13" s="164" t="s">
        <v>1862</v>
      </c>
      <c r="H13" s="164" t="s">
        <v>1882</v>
      </c>
      <c r="I13" s="164" t="s">
        <v>1859</v>
      </c>
      <c r="J13" s="164" t="s">
        <v>1860</v>
      </c>
      <c r="K13" s="35" t="s">
        <v>1868</v>
      </c>
      <c r="L13" s="164" t="s">
        <v>1865</v>
      </c>
      <c r="M13" s="164" t="s">
        <v>1489</v>
      </c>
      <c r="N13" s="164" t="s">
        <v>3</v>
      </c>
      <c r="O13" s="164" t="s">
        <v>1902</v>
      </c>
      <c r="P13" s="1" t="s">
        <v>1890</v>
      </c>
      <c r="Q13" t="s">
        <v>1898</v>
      </c>
    </row>
    <row r="14" spans="1:17" ht="30.75">
      <c r="A14" s="92" t="s">
        <v>1897</v>
      </c>
      <c r="B14" s="165" t="s">
        <v>1489</v>
      </c>
      <c r="C14" s="148" t="s">
        <v>1</v>
      </c>
      <c r="D14" s="148" t="s">
        <v>1864</v>
      </c>
      <c r="E14" s="164" t="s">
        <v>1875</v>
      </c>
      <c r="F14" s="148" t="s">
        <v>1861</v>
      </c>
      <c r="G14" s="148" t="s">
        <v>1862</v>
      </c>
      <c r="H14" s="148" t="s">
        <v>1882</v>
      </c>
      <c r="I14" s="148" t="s">
        <v>1859</v>
      </c>
      <c r="J14" s="148" t="s">
        <v>1860</v>
      </c>
      <c r="K14" s="35" t="s">
        <v>1868</v>
      </c>
      <c r="L14" s="148" t="s">
        <v>1865</v>
      </c>
      <c r="M14" s="148" t="s">
        <v>1489</v>
      </c>
      <c r="N14" s="148" t="s">
        <v>3</v>
      </c>
      <c r="O14" s="164" t="s">
        <v>1902</v>
      </c>
      <c r="P14" s="1" t="s">
        <v>1891</v>
      </c>
      <c r="Q14" t="s">
        <v>1898</v>
      </c>
    </row>
    <row r="15" spans="1:17" ht="30.75">
      <c r="A15" s="92" t="s">
        <v>1887</v>
      </c>
      <c r="B15" s="165" t="s">
        <v>1489</v>
      </c>
      <c r="C15" s="148" t="s">
        <v>1</v>
      </c>
      <c r="D15" s="148" t="s">
        <v>1873</v>
      </c>
      <c r="E15" s="148" t="s">
        <v>1874</v>
      </c>
      <c r="F15" s="148" t="s">
        <v>1861</v>
      </c>
      <c r="G15" s="148" t="s">
        <v>1862</v>
      </c>
      <c r="H15" s="148" t="s">
        <v>1882</v>
      </c>
      <c r="I15" s="148" t="s">
        <v>1859</v>
      </c>
      <c r="J15" s="148" t="s">
        <v>1860</v>
      </c>
      <c r="K15" s="35" t="s">
        <v>1866</v>
      </c>
      <c r="L15" s="148" t="s">
        <v>1865</v>
      </c>
      <c r="M15" s="164" t="s">
        <v>3</v>
      </c>
      <c r="N15" s="164" t="s">
        <v>3</v>
      </c>
      <c r="O15" s="148" t="s">
        <v>1607</v>
      </c>
      <c r="P15" s="1" t="s">
        <v>1904</v>
      </c>
      <c r="Q15" t="s">
        <v>1899</v>
      </c>
    </row>
    <row r="16" spans="1:17" ht="30.75">
      <c r="A16" s="92" t="s">
        <v>1886</v>
      </c>
      <c r="B16" s="165" t="s">
        <v>1489</v>
      </c>
      <c r="C16" s="148" t="s">
        <v>1</v>
      </c>
      <c r="D16" s="148" t="s">
        <v>1863</v>
      </c>
      <c r="E16" s="148" t="s">
        <v>1867</v>
      </c>
      <c r="F16" s="148" t="s">
        <v>1861</v>
      </c>
      <c r="G16" s="148" t="s">
        <v>1862</v>
      </c>
      <c r="H16" s="148" t="s">
        <v>1882</v>
      </c>
      <c r="I16" s="148" t="s">
        <v>1859</v>
      </c>
      <c r="J16" s="148" t="s">
        <v>1860</v>
      </c>
      <c r="K16" s="35" t="s">
        <v>1866</v>
      </c>
      <c r="L16" s="148" t="s">
        <v>1865</v>
      </c>
      <c r="M16" s="164" t="s">
        <v>3</v>
      </c>
      <c r="N16" s="164" t="s">
        <v>3</v>
      </c>
      <c r="O16" s="165" t="s">
        <v>1607</v>
      </c>
      <c r="P16" s="1" t="s">
        <v>1904</v>
      </c>
      <c r="Q16" t="s">
        <v>1899</v>
      </c>
    </row>
    <row r="18" ht="18">
      <c r="A18" s="79" t="s">
        <v>1363</v>
      </c>
    </row>
    <row r="19" ht="18">
      <c r="A19" s="26" t="s">
        <v>1362</v>
      </c>
    </row>
  </sheetData>
  <sheetProtection password="EB4A" sheet="1" objects="1" scenarios="1"/>
  <autoFilter ref="A4:AP7"/>
  <mergeCells count="15">
    <mergeCell ref="F3:F4"/>
    <mergeCell ref="A1:D1"/>
    <mergeCell ref="B3:B4"/>
    <mergeCell ref="C3:C4"/>
    <mergeCell ref="D3:D4"/>
    <mergeCell ref="E3:E4"/>
    <mergeCell ref="M3:O3"/>
    <mergeCell ref="P3:P4"/>
    <mergeCell ref="Q3:Q4"/>
    <mergeCell ref="G3:G4"/>
    <mergeCell ref="H3:H4"/>
    <mergeCell ref="I3:I4"/>
    <mergeCell ref="J3:J4"/>
    <mergeCell ref="K3:K4"/>
    <mergeCell ref="L3:L4"/>
  </mergeCells>
  <hyperlinks>
    <hyperlink ref="A1" location="'Table of Contents'!A1" display="Back to Table of Contents"/>
  </hyperlink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83"/>
  <sheetViews>
    <sheetView tabSelected="1" zoomScale="80" zoomScaleNormal="80"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7" sqref="F7"/>
    </sheetView>
  </sheetViews>
  <sheetFormatPr defaultColWidth="11.00390625" defaultRowHeight="15.75"/>
  <cols>
    <col min="1" max="1" width="21.375" style="0" customWidth="1"/>
    <col min="2" max="2" width="6.00390625" style="13" customWidth="1"/>
    <col min="3" max="3" width="6.00390625" style="169" hidden="1" customWidth="1"/>
    <col min="4" max="5" width="6.00390625" style="13" customWidth="1"/>
    <col min="6" max="8" width="8.125" style="13" customWidth="1"/>
    <col min="9" max="9" width="11.00390625" style="13" customWidth="1"/>
    <col min="10" max="10" width="5.125" style="13" customWidth="1"/>
    <col min="11" max="11" width="11.00390625" style="13" customWidth="1"/>
    <col min="12" max="12" width="4.625" style="13" customWidth="1"/>
    <col min="13" max="13" width="16.50390625" style="13" customWidth="1"/>
    <col min="14" max="16" width="5.625" style="13" customWidth="1"/>
    <col min="17" max="20" width="5.625" style="115" customWidth="1"/>
    <col min="21" max="26" width="5.625" style="13" customWidth="1"/>
    <col min="27" max="27" width="24.875" style="13" customWidth="1"/>
    <col min="28" max="32" width="5.00390625" style="13" customWidth="1"/>
    <col min="33" max="33" width="32.625" style="0" customWidth="1"/>
    <col min="34" max="34" width="56.125" style="0" customWidth="1"/>
  </cols>
  <sheetData>
    <row r="1" spans="1:47" ht="36" customHeight="1">
      <c r="A1" s="181" t="s">
        <v>1361</v>
      </c>
      <c r="B1" s="182"/>
      <c r="C1" s="182"/>
      <c r="D1" s="182"/>
      <c r="E1" s="182"/>
      <c r="F1" s="182"/>
      <c r="G1" s="77"/>
      <c r="H1" s="77"/>
      <c r="I1" s="77"/>
      <c r="J1" s="77"/>
      <c r="K1" s="77"/>
      <c r="L1" s="77"/>
      <c r="M1" s="77"/>
      <c r="N1" s="77"/>
      <c r="O1" s="77"/>
      <c r="P1" s="77"/>
      <c r="Q1" s="116"/>
      <c r="R1" s="116"/>
      <c r="S1" s="116"/>
      <c r="T1" s="116"/>
      <c r="U1" s="77"/>
      <c r="V1" s="77"/>
      <c r="W1" s="77"/>
      <c r="X1" s="77"/>
      <c r="Y1" s="77"/>
      <c r="Z1" s="77"/>
      <c r="AA1" s="6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</row>
    <row r="2" spans="1:34" ht="15">
      <c r="A2" s="21" t="s">
        <v>1176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21"/>
      <c r="AH2" s="21"/>
    </row>
    <row r="3" spans="1:48" s="24" customFormat="1" ht="34.5" customHeight="1">
      <c r="A3" s="183" t="s">
        <v>1072</v>
      </c>
      <c r="B3" s="184" t="s">
        <v>1073</v>
      </c>
      <c r="C3" s="168"/>
      <c r="D3" s="184" t="s">
        <v>1129</v>
      </c>
      <c r="E3" s="184" t="s">
        <v>1131</v>
      </c>
      <c r="F3" s="184" t="s">
        <v>1077</v>
      </c>
      <c r="G3" s="183" t="s">
        <v>1105</v>
      </c>
      <c r="H3" s="183"/>
      <c r="I3" s="183"/>
      <c r="J3" s="183"/>
      <c r="K3" s="184" t="s">
        <v>1082</v>
      </c>
      <c r="L3" s="183" t="s">
        <v>1106</v>
      </c>
      <c r="M3" s="183"/>
      <c r="N3" s="186" t="s">
        <v>1148</v>
      </c>
      <c r="O3" s="183"/>
      <c r="P3" s="183"/>
      <c r="Q3" s="183"/>
      <c r="R3" s="183"/>
      <c r="S3" s="183"/>
      <c r="T3" s="183"/>
      <c r="U3" s="183"/>
      <c r="V3" s="184" t="s">
        <v>1085</v>
      </c>
      <c r="W3" s="184" t="s">
        <v>1136</v>
      </c>
      <c r="X3" s="184" t="s">
        <v>1137</v>
      </c>
      <c r="Y3" s="184" t="s">
        <v>1138</v>
      </c>
      <c r="Z3" s="178" t="s">
        <v>1807</v>
      </c>
      <c r="AA3" s="183" t="s">
        <v>1109</v>
      </c>
      <c r="AB3" s="183"/>
      <c r="AC3" s="184" t="s">
        <v>1141</v>
      </c>
      <c r="AD3" s="184" t="s">
        <v>1142</v>
      </c>
      <c r="AE3" s="184" t="s">
        <v>1143</v>
      </c>
      <c r="AF3" s="184" t="s">
        <v>1170</v>
      </c>
      <c r="AG3" s="184" t="s">
        <v>1144</v>
      </c>
      <c r="AH3" s="184" t="s">
        <v>1145</v>
      </c>
      <c r="AI3" s="28"/>
      <c r="AJ3" s="183"/>
      <c r="AK3" s="183"/>
      <c r="AL3" s="183"/>
      <c r="AM3" s="183"/>
      <c r="AN3" s="183"/>
      <c r="AO3" s="183"/>
      <c r="AP3" s="183"/>
      <c r="AQ3" s="183"/>
      <c r="AR3" s="23"/>
      <c r="AS3" s="23"/>
      <c r="AT3" s="29"/>
      <c r="AU3" s="28"/>
      <c r="AV3" s="28"/>
    </row>
    <row r="4" spans="1:34" s="24" customFormat="1" ht="165">
      <c r="A4" s="183"/>
      <c r="B4" s="184"/>
      <c r="C4" s="168" t="s">
        <v>1939</v>
      </c>
      <c r="D4" s="184"/>
      <c r="E4" s="185"/>
      <c r="F4" s="184"/>
      <c r="G4" s="23" t="s">
        <v>1132</v>
      </c>
      <c r="H4" s="23" t="s">
        <v>1080</v>
      </c>
      <c r="I4" s="122" t="s">
        <v>1804</v>
      </c>
      <c r="J4" s="23" t="s">
        <v>1133</v>
      </c>
      <c r="K4" s="184"/>
      <c r="L4" s="23" t="s">
        <v>1134</v>
      </c>
      <c r="M4" s="23" t="s">
        <v>1084</v>
      </c>
      <c r="N4" s="25" t="s">
        <v>1120</v>
      </c>
      <c r="O4" s="23" t="s">
        <v>1088</v>
      </c>
      <c r="P4" s="25" t="s">
        <v>1135</v>
      </c>
      <c r="Q4" s="25" t="s">
        <v>1733</v>
      </c>
      <c r="R4" s="25" t="s">
        <v>1734</v>
      </c>
      <c r="S4" s="25" t="s">
        <v>1732</v>
      </c>
      <c r="T4" s="25" t="s">
        <v>1735</v>
      </c>
      <c r="U4" s="23" t="s">
        <v>1090</v>
      </c>
      <c r="V4" s="183"/>
      <c r="W4" s="183"/>
      <c r="X4" s="183"/>
      <c r="Y4" s="183"/>
      <c r="Z4" s="183"/>
      <c r="AA4" s="23" t="s">
        <v>1139</v>
      </c>
      <c r="AB4" s="23" t="s">
        <v>1140</v>
      </c>
      <c r="AC4" s="183"/>
      <c r="AD4" s="183"/>
      <c r="AE4" s="183"/>
      <c r="AF4" s="183"/>
      <c r="AG4" s="183"/>
      <c r="AH4" s="183"/>
    </row>
    <row r="5" spans="1:34" s="92" customFormat="1" ht="15">
      <c r="A5" s="123" t="s">
        <v>231</v>
      </c>
      <c r="B5" s="63" t="s">
        <v>1</v>
      </c>
      <c r="C5" s="63"/>
      <c r="D5" s="63" t="s">
        <v>1192</v>
      </c>
      <c r="E5" s="63">
        <v>12</v>
      </c>
      <c r="F5" s="63" t="s">
        <v>232</v>
      </c>
      <c r="G5" s="63">
        <v>4</v>
      </c>
      <c r="H5" s="63">
        <v>512</v>
      </c>
      <c r="I5" s="63" t="s">
        <v>233</v>
      </c>
      <c r="J5" s="63" t="s">
        <v>3</v>
      </c>
      <c r="K5" s="63" t="s">
        <v>234</v>
      </c>
      <c r="L5" s="63">
        <v>16</v>
      </c>
      <c r="M5" s="63" t="s">
        <v>235</v>
      </c>
      <c r="N5" s="63" t="s">
        <v>3</v>
      </c>
      <c r="O5" s="63" t="s">
        <v>3</v>
      </c>
      <c r="P5" s="63" t="s">
        <v>3</v>
      </c>
      <c r="Q5" s="63" t="s">
        <v>3</v>
      </c>
      <c r="R5" s="63" t="s">
        <v>3</v>
      </c>
      <c r="S5" s="63" t="s">
        <v>3</v>
      </c>
      <c r="T5" s="63" t="s">
        <v>3</v>
      </c>
      <c r="U5" s="63">
        <v>1</v>
      </c>
      <c r="V5" s="63" t="s">
        <v>3</v>
      </c>
      <c r="W5" s="63" t="s">
        <v>3</v>
      </c>
      <c r="X5" s="63">
        <v>2</v>
      </c>
      <c r="Y5" s="63">
        <v>2</v>
      </c>
      <c r="Z5" s="63">
        <v>2</v>
      </c>
      <c r="AA5" s="108" t="s">
        <v>236</v>
      </c>
      <c r="AB5" s="63" t="s">
        <v>3</v>
      </c>
      <c r="AC5" s="63" t="s">
        <v>3</v>
      </c>
      <c r="AD5" s="63" t="s">
        <v>3</v>
      </c>
      <c r="AE5" s="63" t="s">
        <v>3</v>
      </c>
      <c r="AF5" s="63" t="s">
        <v>3</v>
      </c>
      <c r="AG5" s="92" t="s">
        <v>237</v>
      </c>
      <c r="AH5" s="92" t="s">
        <v>1998</v>
      </c>
    </row>
    <row r="6" spans="1:34" s="10" customFormat="1" ht="15">
      <c r="A6" s="74" t="s">
        <v>238</v>
      </c>
      <c r="B6" s="17" t="s">
        <v>1</v>
      </c>
      <c r="C6" s="17"/>
      <c r="D6" s="17" t="s">
        <v>1130</v>
      </c>
      <c r="E6" s="17">
        <v>12</v>
      </c>
      <c r="F6" s="17" t="s">
        <v>232</v>
      </c>
      <c r="G6" s="17">
        <v>4</v>
      </c>
      <c r="H6" s="17">
        <v>512</v>
      </c>
      <c r="I6" s="17" t="s">
        <v>233</v>
      </c>
      <c r="J6" s="17" t="s">
        <v>3</v>
      </c>
      <c r="K6" s="17" t="s">
        <v>234</v>
      </c>
      <c r="L6" s="17">
        <v>16</v>
      </c>
      <c r="M6" s="17" t="s">
        <v>235</v>
      </c>
      <c r="N6" s="19" t="s">
        <v>55</v>
      </c>
      <c r="O6" s="17">
        <v>7</v>
      </c>
      <c r="P6" s="17" t="s">
        <v>3</v>
      </c>
      <c r="Q6" s="17" t="s">
        <v>3</v>
      </c>
      <c r="R6" s="17" t="s">
        <v>3</v>
      </c>
      <c r="S6" s="17" t="s">
        <v>3</v>
      </c>
      <c r="T6" s="17" t="s">
        <v>3</v>
      </c>
      <c r="U6" s="17">
        <v>2</v>
      </c>
      <c r="V6" s="17" t="s">
        <v>3</v>
      </c>
      <c r="W6" s="17" t="s">
        <v>3</v>
      </c>
      <c r="X6" s="17">
        <v>1</v>
      </c>
      <c r="Y6" s="17">
        <v>1</v>
      </c>
      <c r="Z6" s="17">
        <v>3</v>
      </c>
      <c r="AA6" s="18" t="s">
        <v>239</v>
      </c>
      <c r="AB6" s="17" t="s">
        <v>3</v>
      </c>
      <c r="AC6" s="17" t="s">
        <v>3</v>
      </c>
      <c r="AD6" s="17" t="s">
        <v>3</v>
      </c>
      <c r="AE6" s="17" t="s">
        <v>3</v>
      </c>
      <c r="AF6" s="17" t="s">
        <v>3</v>
      </c>
      <c r="AG6" s="10" t="s">
        <v>240</v>
      </c>
      <c r="AH6" s="10" t="s">
        <v>1998</v>
      </c>
    </row>
    <row r="7" spans="1:34" s="92" customFormat="1" ht="15">
      <c r="A7" s="123" t="s">
        <v>241</v>
      </c>
      <c r="B7" s="63" t="s">
        <v>1</v>
      </c>
      <c r="C7" s="63"/>
      <c r="D7" s="63" t="s">
        <v>1192</v>
      </c>
      <c r="E7" s="63">
        <v>12</v>
      </c>
      <c r="F7" s="63" t="s">
        <v>232</v>
      </c>
      <c r="G7" s="63">
        <v>8</v>
      </c>
      <c r="H7" s="63">
        <v>512</v>
      </c>
      <c r="I7" s="63" t="s">
        <v>233</v>
      </c>
      <c r="J7" s="63" t="s">
        <v>3</v>
      </c>
      <c r="K7" s="63" t="s">
        <v>234</v>
      </c>
      <c r="L7" s="63">
        <v>16</v>
      </c>
      <c r="M7" s="63" t="s">
        <v>235</v>
      </c>
      <c r="N7" s="63" t="s">
        <v>3</v>
      </c>
      <c r="O7" s="63">
        <v>7</v>
      </c>
      <c r="P7" s="63" t="s">
        <v>3</v>
      </c>
      <c r="Q7" s="63" t="s">
        <v>3</v>
      </c>
      <c r="R7" s="63" t="s">
        <v>3</v>
      </c>
      <c r="S7" s="63" t="s">
        <v>3</v>
      </c>
      <c r="T7" s="63" t="s">
        <v>3</v>
      </c>
      <c r="U7" s="63">
        <v>1</v>
      </c>
      <c r="V7" s="63" t="s">
        <v>3</v>
      </c>
      <c r="W7" s="63" t="s">
        <v>3</v>
      </c>
      <c r="X7" s="63">
        <v>2</v>
      </c>
      <c r="Y7" s="63">
        <v>2</v>
      </c>
      <c r="Z7" s="63">
        <v>2</v>
      </c>
      <c r="AA7" s="108" t="s">
        <v>242</v>
      </c>
      <c r="AB7" s="63" t="s">
        <v>3</v>
      </c>
      <c r="AC7" s="63" t="s">
        <v>3</v>
      </c>
      <c r="AD7" s="63" t="s">
        <v>3</v>
      </c>
      <c r="AE7" s="63" t="s">
        <v>3</v>
      </c>
      <c r="AF7" s="63" t="s">
        <v>3</v>
      </c>
      <c r="AG7" s="92" t="s">
        <v>237</v>
      </c>
      <c r="AH7" s="92" t="s">
        <v>1998</v>
      </c>
    </row>
    <row r="8" spans="1:34" s="92" customFormat="1" ht="15">
      <c r="A8" s="123" t="s">
        <v>243</v>
      </c>
      <c r="B8" s="63" t="s">
        <v>1</v>
      </c>
      <c r="C8" s="63"/>
      <c r="D8" s="63" t="s">
        <v>1192</v>
      </c>
      <c r="E8" s="63">
        <v>17</v>
      </c>
      <c r="F8" s="63" t="s">
        <v>232</v>
      </c>
      <c r="G8" s="63">
        <v>4</v>
      </c>
      <c r="H8" s="63">
        <v>512</v>
      </c>
      <c r="I8" s="63" t="s">
        <v>233</v>
      </c>
      <c r="J8" s="63" t="s">
        <v>3</v>
      </c>
      <c r="K8" s="63" t="s">
        <v>234</v>
      </c>
      <c r="L8" s="63">
        <v>16</v>
      </c>
      <c r="M8" s="63" t="s">
        <v>235</v>
      </c>
      <c r="N8" s="63" t="s">
        <v>3</v>
      </c>
      <c r="O8" s="63" t="s">
        <v>3</v>
      </c>
      <c r="P8" s="63" t="s">
        <v>3</v>
      </c>
      <c r="Q8" s="63" t="s">
        <v>3</v>
      </c>
      <c r="R8" s="63" t="s">
        <v>3</v>
      </c>
      <c r="S8" s="63" t="s">
        <v>3</v>
      </c>
      <c r="T8" s="63" t="s">
        <v>3</v>
      </c>
      <c r="U8" s="63">
        <v>1</v>
      </c>
      <c r="V8" s="63" t="s">
        <v>3</v>
      </c>
      <c r="W8" s="63" t="s">
        <v>3</v>
      </c>
      <c r="X8" s="63">
        <v>2</v>
      </c>
      <c r="Y8" s="63">
        <v>2</v>
      </c>
      <c r="Z8" s="63">
        <v>2</v>
      </c>
      <c r="AA8" s="108" t="s">
        <v>242</v>
      </c>
      <c r="AB8" s="63" t="s">
        <v>3</v>
      </c>
      <c r="AC8" s="63" t="s">
        <v>3</v>
      </c>
      <c r="AD8" s="63" t="s">
        <v>3</v>
      </c>
      <c r="AE8" s="63" t="s">
        <v>3</v>
      </c>
      <c r="AF8" s="63" t="s">
        <v>3</v>
      </c>
      <c r="AG8" s="92" t="s">
        <v>237</v>
      </c>
      <c r="AH8" s="92" t="s">
        <v>1999</v>
      </c>
    </row>
    <row r="9" spans="1:34" s="10" customFormat="1" ht="15">
      <c r="A9" s="74" t="s">
        <v>244</v>
      </c>
      <c r="B9" s="17" t="s">
        <v>1</v>
      </c>
      <c r="C9" s="17"/>
      <c r="D9" s="17" t="s">
        <v>1130</v>
      </c>
      <c r="E9" s="17">
        <v>18</v>
      </c>
      <c r="F9" s="17" t="s">
        <v>232</v>
      </c>
      <c r="G9" s="17">
        <v>4</v>
      </c>
      <c r="H9" s="17">
        <v>512</v>
      </c>
      <c r="I9" s="17" t="s">
        <v>233</v>
      </c>
      <c r="J9" s="17" t="s">
        <v>3</v>
      </c>
      <c r="K9" s="17" t="s">
        <v>234</v>
      </c>
      <c r="L9" s="17">
        <v>16</v>
      </c>
      <c r="M9" s="17" t="s">
        <v>235</v>
      </c>
      <c r="N9" s="19" t="s">
        <v>55</v>
      </c>
      <c r="O9" s="17">
        <v>9</v>
      </c>
      <c r="P9" s="17" t="s">
        <v>3</v>
      </c>
      <c r="Q9" s="17" t="s">
        <v>3</v>
      </c>
      <c r="R9" s="17" t="s">
        <v>3</v>
      </c>
      <c r="S9" s="17" t="s">
        <v>3</v>
      </c>
      <c r="T9" s="17" t="s">
        <v>3</v>
      </c>
      <c r="U9" s="17">
        <v>2</v>
      </c>
      <c r="V9" s="17" t="s">
        <v>3</v>
      </c>
      <c r="W9" s="17" t="s">
        <v>3</v>
      </c>
      <c r="X9" s="17">
        <v>1</v>
      </c>
      <c r="Y9" s="17">
        <v>1</v>
      </c>
      <c r="Z9" s="17">
        <v>3</v>
      </c>
      <c r="AA9" s="18" t="s">
        <v>239</v>
      </c>
      <c r="AB9" s="17" t="s">
        <v>3</v>
      </c>
      <c r="AC9" s="17" t="s">
        <v>3</v>
      </c>
      <c r="AD9" s="17" t="s">
        <v>3</v>
      </c>
      <c r="AE9" s="17" t="s">
        <v>3</v>
      </c>
      <c r="AF9" s="17" t="s">
        <v>3</v>
      </c>
      <c r="AG9" s="10" t="s">
        <v>240</v>
      </c>
      <c r="AH9" s="10" t="s">
        <v>2000</v>
      </c>
    </row>
    <row r="10" spans="1:34" s="92" customFormat="1" ht="15">
      <c r="A10" s="123" t="s">
        <v>245</v>
      </c>
      <c r="B10" s="63" t="s">
        <v>1</v>
      </c>
      <c r="C10" s="63"/>
      <c r="D10" s="63" t="s">
        <v>1192</v>
      </c>
      <c r="E10" s="63">
        <v>17</v>
      </c>
      <c r="F10" s="63" t="s">
        <v>232</v>
      </c>
      <c r="G10" s="63">
        <v>8</v>
      </c>
      <c r="H10" s="63">
        <v>512</v>
      </c>
      <c r="I10" s="63" t="s">
        <v>233</v>
      </c>
      <c r="J10" s="63" t="s">
        <v>3</v>
      </c>
      <c r="K10" s="63" t="s">
        <v>234</v>
      </c>
      <c r="L10" s="63">
        <v>16</v>
      </c>
      <c r="M10" s="63" t="s">
        <v>235</v>
      </c>
      <c r="N10" s="63" t="s">
        <v>3</v>
      </c>
      <c r="O10" s="63">
        <v>12</v>
      </c>
      <c r="P10" s="63" t="s">
        <v>3</v>
      </c>
      <c r="Q10" s="63" t="s">
        <v>3</v>
      </c>
      <c r="R10" s="63" t="s">
        <v>3</v>
      </c>
      <c r="S10" s="63" t="s">
        <v>3</v>
      </c>
      <c r="T10" s="63" t="s">
        <v>3</v>
      </c>
      <c r="U10" s="63">
        <v>1</v>
      </c>
      <c r="V10" s="63" t="s">
        <v>3</v>
      </c>
      <c r="W10" s="63" t="s">
        <v>3</v>
      </c>
      <c r="X10" s="63">
        <v>2</v>
      </c>
      <c r="Y10" s="63">
        <v>2</v>
      </c>
      <c r="Z10" s="63">
        <v>2</v>
      </c>
      <c r="AA10" s="108" t="s">
        <v>242</v>
      </c>
      <c r="AB10" s="63" t="s">
        <v>3</v>
      </c>
      <c r="AC10" s="63" t="s">
        <v>3</v>
      </c>
      <c r="AD10" s="63" t="s">
        <v>3</v>
      </c>
      <c r="AE10" s="63" t="s">
        <v>3</v>
      </c>
      <c r="AF10" s="63" t="s">
        <v>3</v>
      </c>
      <c r="AG10" s="92" t="s">
        <v>237</v>
      </c>
      <c r="AH10" s="92" t="s">
        <v>1999</v>
      </c>
    </row>
    <row r="11" spans="1:34" s="92" customFormat="1" ht="15">
      <c r="A11" s="123" t="s">
        <v>246</v>
      </c>
      <c r="B11" s="63" t="s">
        <v>1</v>
      </c>
      <c r="C11" s="63"/>
      <c r="D11" s="63" t="s">
        <v>1192</v>
      </c>
      <c r="E11" s="63">
        <v>18</v>
      </c>
      <c r="F11" s="63" t="s">
        <v>232</v>
      </c>
      <c r="G11" s="63">
        <v>8</v>
      </c>
      <c r="H11" s="63">
        <v>1024</v>
      </c>
      <c r="I11" s="63">
        <v>256</v>
      </c>
      <c r="J11" s="63" t="s">
        <v>3</v>
      </c>
      <c r="K11" s="63" t="s">
        <v>234</v>
      </c>
      <c r="L11" s="63">
        <v>16</v>
      </c>
      <c r="M11" s="63" t="s">
        <v>235</v>
      </c>
      <c r="N11" s="63" t="s">
        <v>3</v>
      </c>
      <c r="O11" s="63" t="s">
        <v>3</v>
      </c>
      <c r="P11" s="63" t="s">
        <v>3</v>
      </c>
      <c r="Q11" s="63" t="s">
        <v>3</v>
      </c>
      <c r="R11" s="63" t="s">
        <v>3</v>
      </c>
      <c r="S11" s="63" t="s">
        <v>3</v>
      </c>
      <c r="T11" s="63" t="s">
        <v>3</v>
      </c>
      <c r="U11" s="63">
        <v>2</v>
      </c>
      <c r="V11" s="63" t="s">
        <v>3</v>
      </c>
      <c r="W11" s="63" t="s">
        <v>3</v>
      </c>
      <c r="X11" s="63">
        <v>6</v>
      </c>
      <c r="Y11" s="63">
        <v>3</v>
      </c>
      <c r="Z11" s="63">
        <v>2</v>
      </c>
      <c r="AA11" s="108" t="s">
        <v>247</v>
      </c>
      <c r="AB11" s="63" t="s">
        <v>3</v>
      </c>
      <c r="AC11" s="63" t="s">
        <v>3</v>
      </c>
      <c r="AD11" s="63" t="s">
        <v>3</v>
      </c>
      <c r="AE11" s="63" t="s">
        <v>3</v>
      </c>
      <c r="AF11" s="63" t="s">
        <v>3</v>
      </c>
      <c r="AG11" s="92" t="s">
        <v>237</v>
      </c>
      <c r="AH11" s="92" t="s">
        <v>1999</v>
      </c>
    </row>
    <row r="12" spans="1:34" s="92" customFormat="1" ht="15">
      <c r="A12" s="123" t="s">
        <v>248</v>
      </c>
      <c r="B12" s="63" t="s">
        <v>1</v>
      </c>
      <c r="C12" s="63"/>
      <c r="D12" s="63" t="s">
        <v>1192</v>
      </c>
      <c r="E12" s="63">
        <v>18</v>
      </c>
      <c r="F12" s="63" t="s">
        <v>232</v>
      </c>
      <c r="G12" s="63">
        <v>8</v>
      </c>
      <c r="H12" s="63">
        <v>1024</v>
      </c>
      <c r="I12" s="63">
        <v>512</v>
      </c>
      <c r="J12" s="63" t="s">
        <v>3</v>
      </c>
      <c r="K12" s="63" t="s">
        <v>234</v>
      </c>
      <c r="L12" s="63">
        <v>16</v>
      </c>
      <c r="M12" s="63" t="s">
        <v>235</v>
      </c>
      <c r="N12" s="63" t="s">
        <v>3</v>
      </c>
      <c r="O12" s="63">
        <v>12</v>
      </c>
      <c r="P12" s="63" t="s">
        <v>3</v>
      </c>
      <c r="Q12" s="63" t="s">
        <v>3</v>
      </c>
      <c r="R12" s="63" t="s">
        <v>3</v>
      </c>
      <c r="S12" s="63" t="s">
        <v>3</v>
      </c>
      <c r="T12" s="63" t="s">
        <v>3</v>
      </c>
      <c r="U12" s="63">
        <v>2</v>
      </c>
      <c r="V12" s="63" t="s">
        <v>3</v>
      </c>
      <c r="W12" s="63" t="s">
        <v>3</v>
      </c>
      <c r="X12" s="63">
        <v>6</v>
      </c>
      <c r="Y12" s="63">
        <v>3</v>
      </c>
      <c r="Z12" s="63">
        <v>2</v>
      </c>
      <c r="AA12" s="108" t="s">
        <v>247</v>
      </c>
      <c r="AB12" s="63" t="s">
        <v>3</v>
      </c>
      <c r="AC12" s="63" t="s">
        <v>3</v>
      </c>
      <c r="AD12" s="63" t="s">
        <v>3</v>
      </c>
      <c r="AE12" s="63" t="s">
        <v>3</v>
      </c>
      <c r="AF12" s="63" t="s">
        <v>3</v>
      </c>
      <c r="AG12" s="92" t="s">
        <v>237</v>
      </c>
      <c r="AH12" s="92" t="s">
        <v>1999</v>
      </c>
    </row>
    <row r="13" spans="1:34" s="92" customFormat="1" ht="15">
      <c r="A13" s="123" t="s">
        <v>249</v>
      </c>
      <c r="B13" s="63" t="s">
        <v>1</v>
      </c>
      <c r="C13" s="63"/>
      <c r="D13" s="63" t="s">
        <v>1192</v>
      </c>
      <c r="E13" s="63">
        <v>18</v>
      </c>
      <c r="F13" s="63" t="s">
        <v>232</v>
      </c>
      <c r="G13" s="63">
        <v>16</v>
      </c>
      <c r="H13" s="63">
        <v>1024</v>
      </c>
      <c r="I13" s="63">
        <v>512</v>
      </c>
      <c r="J13" s="63" t="s">
        <v>3</v>
      </c>
      <c r="K13" s="63" t="s">
        <v>234</v>
      </c>
      <c r="L13" s="63">
        <v>16</v>
      </c>
      <c r="M13" s="63" t="s">
        <v>235</v>
      </c>
      <c r="N13" s="63" t="s">
        <v>3</v>
      </c>
      <c r="O13" s="63">
        <v>12</v>
      </c>
      <c r="P13" s="63" t="s">
        <v>3</v>
      </c>
      <c r="Q13" s="63" t="s">
        <v>3</v>
      </c>
      <c r="R13" s="63" t="s">
        <v>3</v>
      </c>
      <c r="S13" s="63" t="s">
        <v>3</v>
      </c>
      <c r="T13" s="63" t="s">
        <v>3</v>
      </c>
      <c r="U13" s="63">
        <v>2</v>
      </c>
      <c r="V13" s="63" t="s">
        <v>3</v>
      </c>
      <c r="W13" s="63" t="s">
        <v>3</v>
      </c>
      <c r="X13" s="63">
        <v>6</v>
      </c>
      <c r="Y13" s="63">
        <v>3</v>
      </c>
      <c r="Z13" s="63">
        <v>2</v>
      </c>
      <c r="AA13" s="108" t="s">
        <v>247</v>
      </c>
      <c r="AB13" s="63" t="s">
        <v>3</v>
      </c>
      <c r="AC13" s="63" t="s">
        <v>3</v>
      </c>
      <c r="AD13" s="63" t="s">
        <v>3</v>
      </c>
      <c r="AE13" s="63" t="s">
        <v>3</v>
      </c>
      <c r="AF13" s="63" t="s">
        <v>3</v>
      </c>
      <c r="AG13" s="92" t="s">
        <v>237</v>
      </c>
      <c r="AH13" s="92" t="s">
        <v>1999</v>
      </c>
    </row>
    <row r="14" spans="1:34" ht="15">
      <c r="A14" s="8" t="s">
        <v>250</v>
      </c>
      <c r="B14" s="13" t="s">
        <v>1</v>
      </c>
      <c r="D14" s="115" t="s">
        <v>1192</v>
      </c>
      <c r="E14" s="13">
        <v>18</v>
      </c>
      <c r="F14" s="13" t="s">
        <v>232</v>
      </c>
      <c r="G14" s="13">
        <v>8</v>
      </c>
      <c r="H14" s="13">
        <v>1536</v>
      </c>
      <c r="I14" s="13">
        <v>512</v>
      </c>
      <c r="J14" s="13" t="s">
        <v>3</v>
      </c>
      <c r="K14" s="13" t="s">
        <v>234</v>
      </c>
      <c r="L14" s="13">
        <v>16</v>
      </c>
      <c r="M14" s="13" t="s">
        <v>235</v>
      </c>
      <c r="N14" s="16" t="s">
        <v>55</v>
      </c>
      <c r="O14" s="13">
        <v>9</v>
      </c>
      <c r="P14" s="13" t="s">
        <v>3</v>
      </c>
      <c r="Q14" s="63" t="s">
        <v>3</v>
      </c>
      <c r="R14" s="63" t="s">
        <v>3</v>
      </c>
      <c r="S14" s="63" t="s">
        <v>3</v>
      </c>
      <c r="T14" s="63" t="s">
        <v>3</v>
      </c>
      <c r="U14" s="13">
        <v>2</v>
      </c>
      <c r="V14" s="13" t="s">
        <v>3</v>
      </c>
      <c r="W14" s="13" t="s">
        <v>3</v>
      </c>
      <c r="X14" s="13">
        <v>1</v>
      </c>
      <c r="Y14" s="13">
        <v>1</v>
      </c>
      <c r="Z14" s="13">
        <v>3</v>
      </c>
      <c r="AA14" s="15" t="s">
        <v>251</v>
      </c>
      <c r="AB14" s="13" t="s">
        <v>3</v>
      </c>
      <c r="AC14" s="13" t="s">
        <v>3</v>
      </c>
      <c r="AD14" s="16" t="s">
        <v>55</v>
      </c>
      <c r="AE14" s="13" t="s">
        <v>3</v>
      </c>
      <c r="AF14" s="13" t="s">
        <v>3</v>
      </c>
      <c r="AG14" t="s">
        <v>252</v>
      </c>
      <c r="AH14" t="s">
        <v>2000</v>
      </c>
    </row>
    <row r="15" spans="1:34" ht="15">
      <c r="A15" s="8" t="s">
        <v>253</v>
      </c>
      <c r="B15" s="13" t="s">
        <v>1</v>
      </c>
      <c r="D15" s="115" t="s">
        <v>1192</v>
      </c>
      <c r="E15" s="13">
        <v>18</v>
      </c>
      <c r="F15" s="13" t="s">
        <v>232</v>
      </c>
      <c r="G15" s="13">
        <v>16</v>
      </c>
      <c r="H15" s="13">
        <v>1536</v>
      </c>
      <c r="I15" s="13">
        <v>512</v>
      </c>
      <c r="J15" s="13" t="s">
        <v>3</v>
      </c>
      <c r="K15" s="13" t="s">
        <v>234</v>
      </c>
      <c r="L15" s="13">
        <v>16</v>
      </c>
      <c r="M15" s="13" t="s">
        <v>235</v>
      </c>
      <c r="N15" s="16" t="s">
        <v>55</v>
      </c>
      <c r="O15" s="13">
        <v>9</v>
      </c>
      <c r="P15" s="13" t="s">
        <v>3</v>
      </c>
      <c r="Q15" s="63" t="s">
        <v>3</v>
      </c>
      <c r="R15" s="63" t="s">
        <v>3</v>
      </c>
      <c r="S15" s="63" t="s">
        <v>3</v>
      </c>
      <c r="T15" s="63" t="s">
        <v>3</v>
      </c>
      <c r="U15" s="13">
        <v>2</v>
      </c>
      <c r="V15" s="13" t="s">
        <v>3</v>
      </c>
      <c r="W15" s="13" t="s">
        <v>3</v>
      </c>
      <c r="X15" s="13">
        <v>1</v>
      </c>
      <c r="Y15" s="13">
        <v>1</v>
      </c>
      <c r="Z15" s="13">
        <v>3</v>
      </c>
      <c r="AA15" s="15" t="s">
        <v>251</v>
      </c>
      <c r="AB15" s="13" t="s">
        <v>3</v>
      </c>
      <c r="AC15" s="13" t="s">
        <v>3</v>
      </c>
      <c r="AD15" s="16" t="s">
        <v>55</v>
      </c>
      <c r="AE15" s="13" t="s">
        <v>3</v>
      </c>
      <c r="AF15" s="13" t="s">
        <v>3</v>
      </c>
      <c r="AG15" t="s">
        <v>252</v>
      </c>
      <c r="AH15" t="s">
        <v>2000</v>
      </c>
    </row>
    <row r="16" spans="1:34" ht="15">
      <c r="A16" s="8" t="s">
        <v>254</v>
      </c>
      <c r="B16" s="13" t="s">
        <v>1</v>
      </c>
      <c r="D16" s="115" t="s">
        <v>1192</v>
      </c>
      <c r="E16" s="13">
        <v>15</v>
      </c>
      <c r="F16" s="13" t="s">
        <v>232</v>
      </c>
      <c r="G16" s="13">
        <v>32</v>
      </c>
      <c r="H16" s="13">
        <v>2048</v>
      </c>
      <c r="I16" s="13" t="s">
        <v>233</v>
      </c>
      <c r="J16" s="13" t="s">
        <v>3</v>
      </c>
      <c r="K16" s="13" t="s">
        <v>1146</v>
      </c>
      <c r="L16" s="13">
        <v>16</v>
      </c>
      <c r="M16" s="13" t="s">
        <v>255</v>
      </c>
      <c r="N16" s="16" t="s">
        <v>55</v>
      </c>
      <c r="O16" s="13">
        <v>6</v>
      </c>
      <c r="P16" s="13" t="s">
        <v>3</v>
      </c>
      <c r="Q16" s="63" t="s">
        <v>3</v>
      </c>
      <c r="R16" s="63" t="s">
        <v>3</v>
      </c>
      <c r="S16" s="63" t="s">
        <v>3</v>
      </c>
      <c r="T16" s="63" t="s">
        <v>3</v>
      </c>
      <c r="U16" s="13">
        <v>3</v>
      </c>
      <c r="V16" s="13" t="s">
        <v>3</v>
      </c>
      <c r="W16" s="13" t="s">
        <v>3</v>
      </c>
      <c r="X16" s="13">
        <v>8</v>
      </c>
      <c r="Y16" s="13">
        <v>3</v>
      </c>
      <c r="Z16" s="13">
        <v>5</v>
      </c>
      <c r="AA16" s="15" t="s">
        <v>256</v>
      </c>
      <c r="AB16" s="13" t="s">
        <v>3</v>
      </c>
      <c r="AC16" s="13" t="s">
        <v>3</v>
      </c>
      <c r="AD16" s="16" t="s">
        <v>55</v>
      </c>
      <c r="AE16" s="16" t="s">
        <v>55</v>
      </c>
      <c r="AF16" s="16" t="s">
        <v>55</v>
      </c>
      <c r="AG16" t="s">
        <v>257</v>
      </c>
      <c r="AH16" t="s">
        <v>2000</v>
      </c>
    </row>
    <row r="17" spans="1:34" ht="15">
      <c r="A17" s="8" t="s">
        <v>258</v>
      </c>
      <c r="B17" s="13" t="s">
        <v>1</v>
      </c>
      <c r="D17" s="115" t="s">
        <v>1192</v>
      </c>
      <c r="E17" s="13">
        <v>15</v>
      </c>
      <c r="F17" s="13" t="s">
        <v>232</v>
      </c>
      <c r="G17" s="13">
        <v>16</v>
      </c>
      <c r="H17" s="13">
        <v>1024</v>
      </c>
      <c r="I17" s="13" t="s">
        <v>233</v>
      </c>
      <c r="J17" s="13" t="s">
        <v>3</v>
      </c>
      <c r="K17" s="13" t="s">
        <v>1146</v>
      </c>
      <c r="L17" s="13">
        <v>16</v>
      </c>
      <c r="M17" s="13" t="s">
        <v>255</v>
      </c>
      <c r="N17" s="16" t="s">
        <v>55</v>
      </c>
      <c r="O17" s="13">
        <v>4</v>
      </c>
      <c r="P17" s="13" t="s">
        <v>3</v>
      </c>
      <c r="Q17" s="63" t="s">
        <v>3</v>
      </c>
      <c r="R17" s="63" t="s">
        <v>3</v>
      </c>
      <c r="S17" s="63" t="s">
        <v>3</v>
      </c>
      <c r="T17" s="63" t="s">
        <v>3</v>
      </c>
      <c r="U17" s="13">
        <v>3</v>
      </c>
      <c r="V17" s="13" t="s">
        <v>3</v>
      </c>
      <c r="W17" s="13" t="s">
        <v>3</v>
      </c>
      <c r="X17" s="13">
        <v>8</v>
      </c>
      <c r="Y17" s="13">
        <v>3</v>
      </c>
      <c r="Z17" s="13">
        <v>3</v>
      </c>
      <c r="AA17" s="15" t="s">
        <v>239</v>
      </c>
      <c r="AB17" s="13" t="s">
        <v>3</v>
      </c>
      <c r="AC17" s="13" t="s">
        <v>3</v>
      </c>
      <c r="AD17" s="16" t="s">
        <v>55</v>
      </c>
      <c r="AE17" s="16" t="s">
        <v>55</v>
      </c>
      <c r="AF17" s="16" t="s">
        <v>55</v>
      </c>
      <c r="AG17" t="s">
        <v>257</v>
      </c>
      <c r="AH17" t="s">
        <v>2000</v>
      </c>
    </row>
    <row r="18" spans="1:34" ht="15">
      <c r="A18" s="8" t="s">
        <v>259</v>
      </c>
      <c r="B18" s="13" t="s">
        <v>1</v>
      </c>
      <c r="D18" s="115" t="s">
        <v>1192</v>
      </c>
      <c r="E18" s="13">
        <v>18</v>
      </c>
      <c r="F18" s="13" t="s">
        <v>232</v>
      </c>
      <c r="G18" s="13">
        <v>16</v>
      </c>
      <c r="H18" s="13">
        <v>2048</v>
      </c>
      <c r="I18" s="13">
        <v>512</v>
      </c>
      <c r="J18" s="13" t="s">
        <v>3</v>
      </c>
      <c r="K18" s="13" t="s">
        <v>16</v>
      </c>
      <c r="L18" s="13">
        <v>16</v>
      </c>
      <c r="M18" s="13" t="s">
        <v>235</v>
      </c>
      <c r="N18" s="16" t="s">
        <v>55</v>
      </c>
      <c r="O18" s="13" t="s">
        <v>3</v>
      </c>
      <c r="P18" s="13">
        <v>9</v>
      </c>
      <c r="Q18" s="63" t="s">
        <v>3</v>
      </c>
      <c r="R18" s="63" t="s">
        <v>3</v>
      </c>
      <c r="S18" s="63" t="s">
        <v>3</v>
      </c>
      <c r="T18" s="63" t="s">
        <v>3</v>
      </c>
      <c r="U18" s="13">
        <v>3</v>
      </c>
      <c r="V18" s="13" t="s">
        <v>3</v>
      </c>
      <c r="W18" s="13" t="s">
        <v>3</v>
      </c>
      <c r="X18" s="13">
        <v>3</v>
      </c>
      <c r="Y18" s="13">
        <v>3</v>
      </c>
      <c r="Z18" s="13">
        <v>5</v>
      </c>
      <c r="AA18" s="15" t="s">
        <v>260</v>
      </c>
      <c r="AB18" s="13" t="s">
        <v>3</v>
      </c>
      <c r="AC18" s="13" t="s">
        <v>3</v>
      </c>
      <c r="AD18" s="16" t="s">
        <v>55</v>
      </c>
      <c r="AE18" s="13" t="s">
        <v>3</v>
      </c>
      <c r="AF18" s="13" t="s">
        <v>3</v>
      </c>
      <c r="AG18" t="s">
        <v>261</v>
      </c>
      <c r="AH18" t="s">
        <v>2001</v>
      </c>
    </row>
    <row r="19" spans="1:34" ht="15">
      <c r="A19" s="8" t="s">
        <v>262</v>
      </c>
      <c r="B19" s="13" t="s">
        <v>1</v>
      </c>
      <c r="D19" s="115" t="s">
        <v>1192</v>
      </c>
      <c r="E19" s="13">
        <v>18</v>
      </c>
      <c r="F19" s="13" t="s">
        <v>232</v>
      </c>
      <c r="G19" s="13">
        <v>32</v>
      </c>
      <c r="H19" s="13">
        <v>2048</v>
      </c>
      <c r="I19" s="13">
        <v>512</v>
      </c>
      <c r="J19" s="13" t="s">
        <v>3</v>
      </c>
      <c r="K19" s="13" t="s">
        <v>16</v>
      </c>
      <c r="L19" s="13">
        <v>16</v>
      </c>
      <c r="M19" s="13" t="s">
        <v>235</v>
      </c>
      <c r="N19" s="16" t="s">
        <v>55</v>
      </c>
      <c r="O19" s="13" t="s">
        <v>3</v>
      </c>
      <c r="P19" s="13">
        <v>9</v>
      </c>
      <c r="Q19" s="63" t="s">
        <v>3</v>
      </c>
      <c r="R19" s="63" t="s">
        <v>3</v>
      </c>
      <c r="S19" s="63" t="s">
        <v>3</v>
      </c>
      <c r="T19" s="63" t="s">
        <v>3</v>
      </c>
      <c r="U19" s="13">
        <v>3</v>
      </c>
      <c r="V19" s="13" t="s">
        <v>3</v>
      </c>
      <c r="W19" s="13" t="s">
        <v>3</v>
      </c>
      <c r="X19" s="13">
        <v>3</v>
      </c>
      <c r="Y19" s="13">
        <v>3</v>
      </c>
      <c r="Z19" s="13">
        <v>5</v>
      </c>
      <c r="AA19" s="15" t="s">
        <v>260</v>
      </c>
      <c r="AB19" s="13" t="s">
        <v>3</v>
      </c>
      <c r="AC19" s="13" t="s">
        <v>3</v>
      </c>
      <c r="AD19" s="16" t="s">
        <v>55</v>
      </c>
      <c r="AE19" s="13" t="s">
        <v>3</v>
      </c>
      <c r="AF19" s="13" t="s">
        <v>3</v>
      </c>
      <c r="AG19" t="s">
        <v>261</v>
      </c>
      <c r="AH19" t="s">
        <v>2001</v>
      </c>
    </row>
    <row r="20" spans="1:34" s="92" customFormat="1" ht="15">
      <c r="A20" s="123" t="s">
        <v>263</v>
      </c>
      <c r="B20" s="63" t="s">
        <v>1</v>
      </c>
      <c r="C20" s="63"/>
      <c r="D20" s="63" t="s">
        <v>1192</v>
      </c>
      <c r="E20" s="63">
        <v>24</v>
      </c>
      <c r="F20" s="63" t="s">
        <v>232</v>
      </c>
      <c r="G20" s="63">
        <v>8</v>
      </c>
      <c r="H20" s="63">
        <v>1024</v>
      </c>
      <c r="I20" s="63">
        <v>256</v>
      </c>
      <c r="J20" s="63" t="s">
        <v>3</v>
      </c>
      <c r="K20" s="63" t="s">
        <v>234</v>
      </c>
      <c r="L20" s="63">
        <v>16</v>
      </c>
      <c r="M20" s="63" t="s">
        <v>235</v>
      </c>
      <c r="N20" s="63" t="s">
        <v>3</v>
      </c>
      <c r="O20" s="63" t="s">
        <v>3</v>
      </c>
      <c r="P20" s="63" t="s">
        <v>3</v>
      </c>
      <c r="Q20" s="63" t="s">
        <v>3</v>
      </c>
      <c r="R20" s="63" t="s">
        <v>3</v>
      </c>
      <c r="S20" s="63" t="s">
        <v>3</v>
      </c>
      <c r="T20" s="63" t="s">
        <v>3</v>
      </c>
      <c r="U20" s="63">
        <v>2</v>
      </c>
      <c r="V20" s="63" t="s">
        <v>3</v>
      </c>
      <c r="W20" s="63" t="s">
        <v>3</v>
      </c>
      <c r="X20" s="63">
        <v>6</v>
      </c>
      <c r="Y20" s="63">
        <v>3</v>
      </c>
      <c r="Z20" s="63">
        <v>2</v>
      </c>
      <c r="AA20" s="108" t="s">
        <v>247</v>
      </c>
      <c r="AB20" s="63" t="s">
        <v>3</v>
      </c>
      <c r="AC20" s="63" t="s">
        <v>3</v>
      </c>
      <c r="AD20" s="63" t="s">
        <v>3</v>
      </c>
      <c r="AE20" s="63" t="s">
        <v>3</v>
      </c>
      <c r="AF20" s="63" t="s">
        <v>3</v>
      </c>
      <c r="AG20" s="92" t="s">
        <v>237</v>
      </c>
      <c r="AH20" s="92" t="s">
        <v>2002</v>
      </c>
    </row>
    <row r="21" spans="1:34" s="92" customFormat="1" ht="15">
      <c r="A21" s="123" t="s">
        <v>264</v>
      </c>
      <c r="B21" s="63" t="s">
        <v>1</v>
      </c>
      <c r="C21" s="63"/>
      <c r="D21" s="63" t="s">
        <v>1192</v>
      </c>
      <c r="E21" s="63">
        <v>24</v>
      </c>
      <c r="F21" s="63" t="s">
        <v>232</v>
      </c>
      <c r="G21" s="63">
        <v>8</v>
      </c>
      <c r="H21" s="63">
        <v>1024</v>
      </c>
      <c r="I21" s="63">
        <v>512</v>
      </c>
      <c r="J21" s="63" t="s">
        <v>3</v>
      </c>
      <c r="K21" s="63" t="s">
        <v>234</v>
      </c>
      <c r="L21" s="63">
        <v>16</v>
      </c>
      <c r="M21" s="63" t="s">
        <v>235</v>
      </c>
      <c r="N21" s="63" t="s">
        <v>3</v>
      </c>
      <c r="O21" s="63">
        <v>12</v>
      </c>
      <c r="P21" s="63" t="s">
        <v>3</v>
      </c>
      <c r="Q21" s="63" t="s">
        <v>3</v>
      </c>
      <c r="R21" s="63" t="s">
        <v>3</v>
      </c>
      <c r="S21" s="63" t="s">
        <v>3</v>
      </c>
      <c r="T21" s="63" t="s">
        <v>3</v>
      </c>
      <c r="U21" s="63">
        <v>2</v>
      </c>
      <c r="V21" s="63" t="s">
        <v>3</v>
      </c>
      <c r="W21" s="63" t="s">
        <v>3</v>
      </c>
      <c r="X21" s="63">
        <v>6</v>
      </c>
      <c r="Y21" s="63">
        <v>3</v>
      </c>
      <c r="Z21" s="63">
        <v>2</v>
      </c>
      <c r="AA21" s="108" t="s">
        <v>247</v>
      </c>
      <c r="AB21" s="63" t="s">
        <v>3</v>
      </c>
      <c r="AC21" s="63" t="s">
        <v>3</v>
      </c>
      <c r="AD21" s="63" t="s">
        <v>3</v>
      </c>
      <c r="AE21" s="63" t="s">
        <v>3</v>
      </c>
      <c r="AF21" s="63" t="s">
        <v>3</v>
      </c>
      <c r="AG21" s="92" t="s">
        <v>237</v>
      </c>
      <c r="AH21" s="92" t="s">
        <v>2002</v>
      </c>
    </row>
    <row r="22" spans="1:34" s="92" customFormat="1" ht="15">
      <c r="A22" s="123" t="s">
        <v>265</v>
      </c>
      <c r="B22" s="63" t="s">
        <v>1</v>
      </c>
      <c r="C22" s="63"/>
      <c r="D22" s="63" t="s">
        <v>1192</v>
      </c>
      <c r="E22" s="63">
        <v>24</v>
      </c>
      <c r="F22" s="63" t="s">
        <v>232</v>
      </c>
      <c r="G22" s="63">
        <v>16</v>
      </c>
      <c r="H22" s="63">
        <v>1024</v>
      </c>
      <c r="I22" s="63">
        <v>512</v>
      </c>
      <c r="J22" s="63" t="s">
        <v>3</v>
      </c>
      <c r="K22" s="63" t="s">
        <v>234</v>
      </c>
      <c r="L22" s="63">
        <v>16</v>
      </c>
      <c r="M22" s="63" t="s">
        <v>235</v>
      </c>
      <c r="N22" s="63" t="s">
        <v>3</v>
      </c>
      <c r="O22" s="63">
        <v>12</v>
      </c>
      <c r="P22" s="63" t="s">
        <v>3</v>
      </c>
      <c r="Q22" s="63" t="s">
        <v>3</v>
      </c>
      <c r="R22" s="63" t="s">
        <v>3</v>
      </c>
      <c r="S22" s="63" t="s">
        <v>3</v>
      </c>
      <c r="T22" s="63" t="s">
        <v>3</v>
      </c>
      <c r="U22" s="63">
        <v>2</v>
      </c>
      <c r="V22" s="63" t="s">
        <v>3</v>
      </c>
      <c r="W22" s="63" t="s">
        <v>3</v>
      </c>
      <c r="X22" s="63">
        <v>6</v>
      </c>
      <c r="Y22" s="63">
        <v>3</v>
      </c>
      <c r="Z22" s="63">
        <v>2</v>
      </c>
      <c r="AA22" s="108" t="s">
        <v>247</v>
      </c>
      <c r="AB22" s="63" t="s">
        <v>3</v>
      </c>
      <c r="AC22" s="63" t="s">
        <v>3</v>
      </c>
      <c r="AD22" s="63" t="s">
        <v>3</v>
      </c>
      <c r="AE22" s="63" t="s">
        <v>3</v>
      </c>
      <c r="AF22" s="63" t="s">
        <v>3</v>
      </c>
      <c r="AG22" s="92" t="s">
        <v>237</v>
      </c>
      <c r="AH22" s="123" t="s">
        <v>2002</v>
      </c>
    </row>
    <row r="23" spans="1:34" ht="15">
      <c r="A23" s="8" t="s">
        <v>266</v>
      </c>
      <c r="B23" s="13" t="s">
        <v>1</v>
      </c>
      <c r="D23" s="115" t="s">
        <v>1192</v>
      </c>
      <c r="E23" s="13">
        <v>24</v>
      </c>
      <c r="F23" s="13" t="s">
        <v>232</v>
      </c>
      <c r="G23" s="13">
        <v>8</v>
      </c>
      <c r="H23" s="13">
        <v>1536</v>
      </c>
      <c r="I23" s="13">
        <v>512</v>
      </c>
      <c r="J23" s="13" t="s">
        <v>3</v>
      </c>
      <c r="K23" s="13" t="s">
        <v>234</v>
      </c>
      <c r="L23" s="13">
        <v>16</v>
      </c>
      <c r="M23" s="13" t="s">
        <v>235</v>
      </c>
      <c r="N23" s="16" t="s">
        <v>55</v>
      </c>
      <c r="O23" s="13">
        <v>9</v>
      </c>
      <c r="P23" s="13" t="s">
        <v>3</v>
      </c>
      <c r="Q23" s="63" t="s">
        <v>3</v>
      </c>
      <c r="R23" s="63" t="s">
        <v>3</v>
      </c>
      <c r="S23" s="63" t="s">
        <v>3</v>
      </c>
      <c r="T23" s="63" t="s">
        <v>3</v>
      </c>
      <c r="U23" s="13">
        <v>2</v>
      </c>
      <c r="V23" s="13" t="s">
        <v>3</v>
      </c>
      <c r="W23" s="13" t="s">
        <v>3</v>
      </c>
      <c r="X23" s="13">
        <v>1</v>
      </c>
      <c r="Y23" s="13">
        <v>1</v>
      </c>
      <c r="Z23" s="13">
        <v>3</v>
      </c>
      <c r="AA23" s="15" t="s">
        <v>251</v>
      </c>
      <c r="AB23" s="13" t="s">
        <v>3</v>
      </c>
      <c r="AC23" s="13" t="s">
        <v>3</v>
      </c>
      <c r="AD23" s="16" t="s">
        <v>55</v>
      </c>
      <c r="AE23" s="13" t="s">
        <v>3</v>
      </c>
      <c r="AF23" s="13" t="s">
        <v>3</v>
      </c>
      <c r="AG23" t="s">
        <v>252</v>
      </c>
      <c r="AH23" s="8" t="s">
        <v>1996</v>
      </c>
    </row>
    <row r="24" spans="1:34" ht="15">
      <c r="A24" s="8" t="s">
        <v>267</v>
      </c>
      <c r="B24" s="13" t="s">
        <v>1</v>
      </c>
      <c r="D24" s="115" t="s">
        <v>1192</v>
      </c>
      <c r="E24" s="13">
        <v>24</v>
      </c>
      <c r="F24" s="13" t="s">
        <v>232</v>
      </c>
      <c r="G24" s="13">
        <v>16</v>
      </c>
      <c r="H24" s="13">
        <v>1536</v>
      </c>
      <c r="I24" s="13">
        <v>512</v>
      </c>
      <c r="J24" s="13" t="s">
        <v>3</v>
      </c>
      <c r="K24" s="13" t="s">
        <v>234</v>
      </c>
      <c r="L24" s="13">
        <v>16</v>
      </c>
      <c r="M24" s="13" t="s">
        <v>235</v>
      </c>
      <c r="N24" s="16" t="s">
        <v>55</v>
      </c>
      <c r="O24" s="13">
        <v>9</v>
      </c>
      <c r="P24" s="13" t="s">
        <v>3</v>
      </c>
      <c r="Q24" s="63" t="s">
        <v>3</v>
      </c>
      <c r="R24" s="63" t="s">
        <v>3</v>
      </c>
      <c r="S24" s="63" t="s">
        <v>3</v>
      </c>
      <c r="T24" s="63" t="s">
        <v>3</v>
      </c>
      <c r="U24" s="13">
        <v>2</v>
      </c>
      <c r="V24" s="13" t="s">
        <v>3</v>
      </c>
      <c r="W24" s="13" t="s">
        <v>3</v>
      </c>
      <c r="X24" s="13">
        <v>1</v>
      </c>
      <c r="Y24" s="13">
        <v>1</v>
      </c>
      <c r="Z24" s="13">
        <v>3</v>
      </c>
      <c r="AA24" s="15" t="s">
        <v>251</v>
      </c>
      <c r="AB24" s="13" t="s">
        <v>3</v>
      </c>
      <c r="AC24" s="13" t="s">
        <v>3</v>
      </c>
      <c r="AD24" s="16" t="s">
        <v>55</v>
      </c>
      <c r="AE24" s="13" t="s">
        <v>3</v>
      </c>
      <c r="AF24" s="13" t="s">
        <v>3</v>
      </c>
      <c r="AG24" t="s">
        <v>252</v>
      </c>
      <c r="AH24" s="8" t="s">
        <v>1996</v>
      </c>
    </row>
    <row r="25" spans="1:34" ht="15">
      <c r="A25" s="8" t="s">
        <v>268</v>
      </c>
      <c r="B25" s="13" t="s">
        <v>1</v>
      </c>
      <c r="D25" s="115" t="s">
        <v>1192</v>
      </c>
      <c r="E25" s="13">
        <v>21</v>
      </c>
      <c r="F25" s="13" t="s">
        <v>232</v>
      </c>
      <c r="G25" s="13">
        <v>16</v>
      </c>
      <c r="H25" s="13">
        <v>1024</v>
      </c>
      <c r="I25" s="13" t="s">
        <v>233</v>
      </c>
      <c r="J25" s="13" t="s">
        <v>3</v>
      </c>
      <c r="K25" s="13" t="s">
        <v>1146</v>
      </c>
      <c r="L25" s="13">
        <v>16</v>
      </c>
      <c r="M25" s="13" t="s">
        <v>255</v>
      </c>
      <c r="N25" s="16" t="s">
        <v>55</v>
      </c>
      <c r="O25" s="13">
        <v>6</v>
      </c>
      <c r="P25" s="13" t="s">
        <v>3</v>
      </c>
      <c r="Q25" s="63" t="s">
        <v>3</v>
      </c>
      <c r="R25" s="63" t="s">
        <v>3</v>
      </c>
      <c r="S25" s="63" t="s">
        <v>3</v>
      </c>
      <c r="T25" s="63" t="s">
        <v>3</v>
      </c>
      <c r="U25" s="13">
        <v>3</v>
      </c>
      <c r="V25" s="13" t="s">
        <v>3</v>
      </c>
      <c r="W25" s="13" t="s">
        <v>3</v>
      </c>
      <c r="X25" s="13">
        <v>8</v>
      </c>
      <c r="Y25" s="13">
        <v>3</v>
      </c>
      <c r="Z25" s="13">
        <v>3</v>
      </c>
      <c r="AA25" s="15" t="s">
        <v>239</v>
      </c>
      <c r="AB25" s="13" t="s">
        <v>3</v>
      </c>
      <c r="AC25" s="13" t="s">
        <v>3</v>
      </c>
      <c r="AD25" s="16" t="s">
        <v>55</v>
      </c>
      <c r="AE25" s="16" t="s">
        <v>55</v>
      </c>
      <c r="AF25" s="16" t="s">
        <v>55</v>
      </c>
      <c r="AG25" t="s">
        <v>257</v>
      </c>
      <c r="AH25" s="8" t="s">
        <v>1996</v>
      </c>
    </row>
    <row r="26" spans="1:34" ht="15">
      <c r="A26" s="8" t="s">
        <v>269</v>
      </c>
      <c r="B26" s="13" t="s">
        <v>1</v>
      </c>
      <c r="D26" s="115" t="s">
        <v>1192</v>
      </c>
      <c r="E26" s="13">
        <v>21</v>
      </c>
      <c r="F26" s="13" t="s">
        <v>232</v>
      </c>
      <c r="G26" s="13">
        <v>32</v>
      </c>
      <c r="H26" s="13">
        <v>2048</v>
      </c>
      <c r="I26" s="13" t="s">
        <v>233</v>
      </c>
      <c r="J26" s="13" t="s">
        <v>3</v>
      </c>
      <c r="K26" s="13" t="s">
        <v>1146</v>
      </c>
      <c r="L26" s="13">
        <v>16</v>
      </c>
      <c r="M26" s="13" t="s">
        <v>255</v>
      </c>
      <c r="N26" s="16" t="s">
        <v>55</v>
      </c>
      <c r="O26" s="13">
        <v>8</v>
      </c>
      <c r="P26" s="13" t="s">
        <v>3</v>
      </c>
      <c r="Q26" s="63" t="s">
        <v>3</v>
      </c>
      <c r="R26" s="63" t="s">
        <v>3</v>
      </c>
      <c r="S26" s="63" t="s">
        <v>3</v>
      </c>
      <c r="T26" s="63" t="s">
        <v>3</v>
      </c>
      <c r="U26" s="13">
        <v>3</v>
      </c>
      <c r="V26" s="13" t="s">
        <v>3</v>
      </c>
      <c r="W26" s="13" t="s">
        <v>3</v>
      </c>
      <c r="X26" s="13">
        <v>8</v>
      </c>
      <c r="Y26" s="13">
        <v>3</v>
      </c>
      <c r="Z26" s="13">
        <v>5</v>
      </c>
      <c r="AA26" s="15" t="s">
        <v>256</v>
      </c>
      <c r="AB26" s="13" t="s">
        <v>3</v>
      </c>
      <c r="AC26" s="13" t="s">
        <v>3</v>
      </c>
      <c r="AD26" s="16" t="s">
        <v>55</v>
      </c>
      <c r="AE26" s="16" t="s">
        <v>55</v>
      </c>
      <c r="AF26" s="16" t="s">
        <v>55</v>
      </c>
      <c r="AG26" t="s">
        <v>257</v>
      </c>
      <c r="AH26" s="8" t="s">
        <v>2000</v>
      </c>
    </row>
    <row r="27" spans="1:34" ht="15">
      <c r="A27" s="123" t="s">
        <v>270</v>
      </c>
      <c r="B27" s="13" t="s">
        <v>1</v>
      </c>
      <c r="C27" s="169" t="s">
        <v>1941</v>
      </c>
      <c r="D27" s="115" t="s">
        <v>1192</v>
      </c>
      <c r="E27" s="13">
        <v>21</v>
      </c>
      <c r="F27" s="13" t="s">
        <v>232</v>
      </c>
      <c r="G27" s="13">
        <v>16</v>
      </c>
      <c r="H27" s="13">
        <v>4096</v>
      </c>
      <c r="I27" s="13" t="s">
        <v>233</v>
      </c>
      <c r="J27" s="13" t="s">
        <v>3</v>
      </c>
      <c r="K27" s="13" t="s">
        <v>1147</v>
      </c>
      <c r="L27" s="13">
        <v>16</v>
      </c>
      <c r="M27" s="13" t="s">
        <v>235</v>
      </c>
      <c r="N27" s="13" t="s">
        <v>3</v>
      </c>
      <c r="O27" s="13">
        <v>10</v>
      </c>
      <c r="P27" s="13" t="s">
        <v>3</v>
      </c>
      <c r="Q27" s="63" t="s">
        <v>3</v>
      </c>
      <c r="R27" s="63" t="s">
        <v>3</v>
      </c>
      <c r="S27" s="63" t="s">
        <v>3</v>
      </c>
      <c r="T27" s="63" t="s">
        <v>3</v>
      </c>
      <c r="U27" s="13">
        <v>2</v>
      </c>
      <c r="V27" s="13" t="s">
        <v>3</v>
      </c>
      <c r="W27" s="13" t="s">
        <v>3</v>
      </c>
      <c r="X27" s="13">
        <v>5</v>
      </c>
      <c r="Y27" s="13">
        <v>5</v>
      </c>
      <c r="Z27" s="13">
        <v>5</v>
      </c>
      <c r="AA27" s="15" t="s">
        <v>260</v>
      </c>
      <c r="AB27" s="13" t="s">
        <v>3</v>
      </c>
      <c r="AC27" s="16" t="s">
        <v>55</v>
      </c>
      <c r="AD27" s="16" t="s">
        <v>55</v>
      </c>
      <c r="AE27" s="16" t="s">
        <v>55</v>
      </c>
      <c r="AF27" s="13" t="s">
        <v>3</v>
      </c>
      <c r="AG27" t="s">
        <v>271</v>
      </c>
      <c r="AH27" s="8" t="s">
        <v>1996</v>
      </c>
    </row>
    <row r="28" spans="1:34" ht="15">
      <c r="A28" s="123" t="s">
        <v>272</v>
      </c>
      <c r="B28" s="13" t="s">
        <v>1</v>
      </c>
      <c r="C28" s="169" t="s">
        <v>1941</v>
      </c>
      <c r="D28" s="115" t="s">
        <v>1192</v>
      </c>
      <c r="E28" s="13">
        <v>21</v>
      </c>
      <c r="F28" s="13" t="s">
        <v>232</v>
      </c>
      <c r="G28" s="13">
        <v>32</v>
      </c>
      <c r="H28" s="13">
        <v>8192</v>
      </c>
      <c r="I28" s="13" t="s">
        <v>233</v>
      </c>
      <c r="J28" s="13" t="s">
        <v>3</v>
      </c>
      <c r="K28" s="13" t="s">
        <v>1147</v>
      </c>
      <c r="L28" s="13">
        <v>16</v>
      </c>
      <c r="M28" s="13" t="s">
        <v>235</v>
      </c>
      <c r="N28" s="13" t="s">
        <v>3</v>
      </c>
      <c r="O28" s="13">
        <v>10</v>
      </c>
      <c r="P28" s="13" t="s">
        <v>3</v>
      </c>
      <c r="Q28" s="63" t="s">
        <v>3</v>
      </c>
      <c r="R28" s="63" t="s">
        <v>3</v>
      </c>
      <c r="S28" s="63" t="s">
        <v>3</v>
      </c>
      <c r="T28" s="63" t="s">
        <v>3</v>
      </c>
      <c r="U28" s="13">
        <v>2</v>
      </c>
      <c r="V28" s="13" t="s">
        <v>3</v>
      </c>
      <c r="W28" s="13" t="s">
        <v>3</v>
      </c>
      <c r="X28" s="13">
        <v>5</v>
      </c>
      <c r="Y28" s="13">
        <v>5</v>
      </c>
      <c r="Z28" s="13">
        <v>5</v>
      </c>
      <c r="AA28" s="15" t="s">
        <v>273</v>
      </c>
      <c r="AB28" s="13" t="s">
        <v>3</v>
      </c>
      <c r="AC28" s="16" t="s">
        <v>55</v>
      </c>
      <c r="AD28" s="16" t="s">
        <v>55</v>
      </c>
      <c r="AE28" s="16" t="s">
        <v>55</v>
      </c>
      <c r="AF28" s="13" t="s">
        <v>3</v>
      </c>
      <c r="AG28" t="s">
        <v>271</v>
      </c>
      <c r="AH28" s="8" t="s">
        <v>1996</v>
      </c>
    </row>
    <row r="29" spans="1:34" ht="15">
      <c r="A29" s="8" t="s">
        <v>274</v>
      </c>
      <c r="B29" s="13" t="s">
        <v>1</v>
      </c>
      <c r="D29" s="115" t="s">
        <v>1192</v>
      </c>
      <c r="E29" s="13">
        <v>24</v>
      </c>
      <c r="F29" s="13" t="s">
        <v>232</v>
      </c>
      <c r="G29" s="13">
        <v>16</v>
      </c>
      <c r="H29" s="13">
        <v>2048</v>
      </c>
      <c r="I29" s="13">
        <v>512</v>
      </c>
      <c r="J29" s="13" t="s">
        <v>3</v>
      </c>
      <c r="K29" s="13" t="s">
        <v>16</v>
      </c>
      <c r="L29" s="13">
        <v>16</v>
      </c>
      <c r="M29" s="13" t="s">
        <v>235</v>
      </c>
      <c r="N29" s="16" t="s">
        <v>55</v>
      </c>
      <c r="O29" s="13" t="s">
        <v>3</v>
      </c>
      <c r="P29" s="13">
        <v>10</v>
      </c>
      <c r="Q29" s="63" t="s">
        <v>3</v>
      </c>
      <c r="R29" s="63" t="s">
        <v>3</v>
      </c>
      <c r="S29" s="63" t="s">
        <v>3</v>
      </c>
      <c r="T29" s="63" t="s">
        <v>3</v>
      </c>
      <c r="U29" s="13">
        <v>3</v>
      </c>
      <c r="V29" s="13" t="s">
        <v>3</v>
      </c>
      <c r="W29" s="13" t="s">
        <v>3</v>
      </c>
      <c r="X29" s="13">
        <v>3</v>
      </c>
      <c r="Y29" s="13">
        <v>3</v>
      </c>
      <c r="Z29" s="13">
        <v>5</v>
      </c>
      <c r="AA29" s="15" t="s">
        <v>260</v>
      </c>
      <c r="AB29" s="13" t="s">
        <v>3</v>
      </c>
      <c r="AC29" s="13" t="s">
        <v>3</v>
      </c>
      <c r="AD29" s="16" t="s">
        <v>55</v>
      </c>
      <c r="AE29" s="13" t="s">
        <v>3</v>
      </c>
      <c r="AF29" s="13" t="s">
        <v>3</v>
      </c>
      <c r="AG29" t="s">
        <v>261</v>
      </c>
      <c r="AH29" s="8" t="s">
        <v>1996</v>
      </c>
    </row>
    <row r="30" spans="1:34" ht="15">
      <c r="A30" s="8" t="s">
        <v>275</v>
      </c>
      <c r="B30" s="13" t="s">
        <v>1</v>
      </c>
      <c r="D30" s="115" t="s">
        <v>1192</v>
      </c>
      <c r="E30" s="13">
        <v>24</v>
      </c>
      <c r="F30" s="13" t="s">
        <v>232</v>
      </c>
      <c r="G30" s="13">
        <v>32</v>
      </c>
      <c r="H30" s="13">
        <v>2048</v>
      </c>
      <c r="I30" s="13">
        <v>512</v>
      </c>
      <c r="J30" s="13" t="s">
        <v>3</v>
      </c>
      <c r="K30" s="13" t="s">
        <v>16</v>
      </c>
      <c r="L30" s="13">
        <v>16</v>
      </c>
      <c r="M30" s="13" t="s">
        <v>235</v>
      </c>
      <c r="N30" s="16" t="s">
        <v>55</v>
      </c>
      <c r="O30" s="13" t="s">
        <v>3</v>
      </c>
      <c r="P30" s="13">
        <v>10</v>
      </c>
      <c r="Q30" s="63" t="s">
        <v>3</v>
      </c>
      <c r="R30" s="63" t="s">
        <v>3</v>
      </c>
      <c r="S30" s="63" t="s">
        <v>3</v>
      </c>
      <c r="T30" s="63" t="s">
        <v>3</v>
      </c>
      <c r="U30" s="13">
        <v>3</v>
      </c>
      <c r="V30" s="13" t="s">
        <v>3</v>
      </c>
      <c r="W30" s="13" t="s">
        <v>3</v>
      </c>
      <c r="X30" s="13">
        <v>3</v>
      </c>
      <c r="Y30" s="13">
        <v>3</v>
      </c>
      <c r="Z30" s="13">
        <v>5</v>
      </c>
      <c r="AA30" s="15" t="s">
        <v>260</v>
      </c>
      <c r="AB30" s="13" t="s">
        <v>3</v>
      </c>
      <c r="AC30" s="13" t="s">
        <v>3</v>
      </c>
      <c r="AD30" s="16" t="s">
        <v>55</v>
      </c>
      <c r="AE30" s="13" t="s">
        <v>3</v>
      </c>
      <c r="AF30" s="13" t="s">
        <v>3</v>
      </c>
      <c r="AG30" t="s">
        <v>261</v>
      </c>
      <c r="AH30" s="8" t="s">
        <v>1996</v>
      </c>
    </row>
    <row r="31" spans="1:34" s="10" customFormat="1" ht="15">
      <c r="A31" s="74" t="s">
        <v>276</v>
      </c>
      <c r="B31" s="17" t="s">
        <v>1</v>
      </c>
      <c r="C31" s="17" t="s">
        <v>1940</v>
      </c>
      <c r="D31" s="17" t="s">
        <v>1130</v>
      </c>
      <c r="E31" s="17">
        <v>21</v>
      </c>
      <c r="F31" s="17" t="s">
        <v>232</v>
      </c>
      <c r="G31" s="17">
        <v>32</v>
      </c>
      <c r="H31" s="17">
        <v>8192</v>
      </c>
      <c r="I31" s="17" t="s">
        <v>233</v>
      </c>
      <c r="J31" s="17" t="s">
        <v>3</v>
      </c>
      <c r="K31" s="17" t="s">
        <v>1147</v>
      </c>
      <c r="L31" s="17">
        <v>16</v>
      </c>
      <c r="M31" s="17" t="s">
        <v>235</v>
      </c>
      <c r="N31" s="19" t="s">
        <v>55</v>
      </c>
      <c r="O31" s="17">
        <v>10</v>
      </c>
      <c r="P31" s="17" t="s">
        <v>3</v>
      </c>
      <c r="Q31" s="17" t="s">
        <v>3</v>
      </c>
      <c r="R31" s="17" t="s">
        <v>3</v>
      </c>
      <c r="S31" s="17" t="s">
        <v>3</v>
      </c>
      <c r="T31" s="17" t="s">
        <v>3</v>
      </c>
      <c r="U31" s="17">
        <v>3</v>
      </c>
      <c r="V31" s="17" t="s">
        <v>3</v>
      </c>
      <c r="W31" s="17" t="s">
        <v>3</v>
      </c>
      <c r="X31" s="17">
        <v>5</v>
      </c>
      <c r="Y31" s="17">
        <v>5</v>
      </c>
      <c r="Z31" s="17">
        <v>5</v>
      </c>
      <c r="AA31" s="18" t="s">
        <v>273</v>
      </c>
      <c r="AB31" s="17" t="s">
        <v>3</v>
      </c>
      <c r="AC31" s="19" t="s">
        <v>55</v>
      </c>
      <c r="AD31" s="19" t="s">
        <v>55</v>
      </c>
      <c r="AE31" s="19" t="s">
        <v>55</v>
      </c>
      <c r="AF31" s="17" t="s">
        <v>3</v>
      </c>
      <c r="AG31" s="10" t="s">
        <v>277</v>
      </c>
      <c r="AH31" s="74" t="s">
        <v>1997</v>
      </c>
    </row>
    <row r="32" spans="1:34" s="10" customFormat="1" ht="15">
      <c r="A32" s="74" t="s">
        <v>278</v>
      </c>
      <c r="B32" s="17" t="s">
        <v>1</v>
      </c>
      <c r="C32" s="17" t="s">
        <v>1940</v>
      </c>
      <c r="D32" s="17" t="s">
        <v>1130</v>
      </c>
      <c r="E32" s="17">
        <v>19</v>
      </c>
      <c r="F32" s="17" t="s">
        <v>232</v>
      </c>
      <c r="G32" s="17">
        <v>32</v>
      </c>
      <c r="H32" s="17">
        <v>8192</v>
      </c>
      <c r="I32" s="17" t="s">
        <v>233</v>
      </c>
      <c r="J32" s="17" t="s">
        <v>3</v>
      </c>
      <c r="K32" s="17" t="s">
        <v>1147</v>
      </c>
      <c r="L32" s="17">
        <v>16</v>
      </c>
      <c r="M32" s="17" t="s">
        <v>235</v>
      </c>
      <c r="N32" s="19" t="s">
        <v>55</v>
      </c>
      <c r="O32" s="17">
        <v>9</v>
      </c>
      <c r="P32" s="17" t="s">
        <v>3</v>
      </c>
      <c r="Q32" s="17" t="s">
        <v>3</v>
      </c>
      <c r="R32" s="17" t="s">
        <v>3</v>
      </c>
      <c r="S32" s="17" t="s">
        <v>3</v>
      </c>
      <c r="T32" s="17" t="s">
        <v>3</v>
      </c>
      <c r="U32" s="17">
        <v>3</v>
      </c>
      <c r="V32" s="17" t="s">
        <v>3</v>
      </c>
      <c r="W32" s="17" t="s">
        <v>3</v>
      </c>
      <c r="X32" s="17">
        <v>5</v>
      </c>
      <c r="Y32" s="17">
        <v>5</v>
      </c>
      <c r="Z32" s="17">
        <v>5</v>
      </c>
      <c r="AA32" s="18" t="s">
        <v>273</v>
      </c>
      <c r="AB32" s="19" t="s">
        <v>55</v>
      </c>
      <c r="AC32" s="19" t="s">
        <v>55</v>
      </c>
      <c r="AD32" s="19" t="s">
        <v>55</v>
      </c>
      <c r="AE32" s="19" t="s">
        <v>55</v>
      </c>
      <c r="AF32" s="17" t="s">
        <v>3</v>
      </c>
      <c r="AG32" s="10" t="s">
        <v>277</v>
      </c>
      <c r="AH32" s="74" t="s">
        <v>1997</v>
      </c>
    </row>
    <row r="33" spans="1:34" ht="15">
      <c r="A33" s="123" t="s">
        <v>279</v>
      </c>
      <c r="B33" s="13" t="s">
        <v>1</v>
      </c>
      <c r="C33" s="169" t="s">
        <v>1941</v>
      </c>
      <c r="D33" s="115" t="s">
        <v>1192</v>
      </c>
      <c r="E33" s="13">
        <v>21</v>
      </c>
      <c r="F33" s="13" t="s">
        <v>232</v>
      </c>
      <c r="G33" s="13">
        <v>64</v>
      </c>
      <c r="H33" s="13">
        <v>8192</v>
      </c>
      <c r="I33" s="13" t="s">
        <v>233</v>
      </c>
      <c r="J33" s="13" t="s">
        <v>3</v>
      </c>
      <c r="K33" s="13" t="s">
        <v>1147</v>
      </c>
      <c r="L33" s="13">
        <v>16</v>
      </c>
      <c r="M33" s="13" t="s">
        <v>235</v>
      </c>
      <c r="N33" s="13" t="s">
        <v>3</v>
      </c>
      <c r="O33" s="13">
        <v>10</v>
      </c>
      <c r="P33" s="13" t="s">
        <v>3</v>
      </c>
      <c r="Q33" s="63" t="s">
        <v>3</v>
      </c>
      <c r="R33" s="63" t="s">
        <v>3</v>
      </c>
      <c r="S33" s="63" t="s">
        <v>3</v>
      </c>
      <c r="T33" s="63" t="s">
        <v>3</v>
      </c>
      <c r="U33" s="13">
        <v>2</v>
      </c>
      <c r="V33" s="13" t="s">
        <v>3</v>
      </c>
      <c r="W33" s="13" t="s">
        <v>3</v>
      </c>
      <c r="X33" s="13">
        <v>5</v>
      </c>
      <c r="Y33" s="13">
        <v>5</v>
      </c>
      <c r="Z33" s="13">
        <v>5</v>
      </c>
      <c r="AA33" s="15" t="s">
        <v>260</v>
      </c>
      <c r="AB33" s="13" t="s">
        <v>3</v>
      </c>
      <c r="AC33" s="16" t="s">
        <v>55</v>
      </c>
      <c r="AD33" s="16" t="s">
        <v>55</v>
      </c>
      <c r="AE33" s="16" t="s">
        <v>55</v>
      </c>
      <c r="AF33" s="13" t="s">
        <v>3</v>
      </c>
      <c r="AG33" t="s">
        <v>271</v>
      </c>
      <c r="AH33" s="8" t="s">
        <v>1996</v>
      </c>
    </row>
    <row r="34" spans="1:34" s="11" customFormat="1" ht="15" hidden="1">
      <c r="A34" s="74" t="s">
        <v>1736</v>
      </c>
      <c r="B34" s="11" t="s">
        <v>1944</v>
      </c>
      <c r="C34" s="11" t="s">
        <v>1943</v>
      </c>
      <c r="D34" s="11" t="s">
        <v>1130</v>
      </c>
      <c r="E34" s="11">
        <v>21</v>
      </c>
      <c r="F34" s="11" t="s">
        <v>232</v>
      </c>
      <c r="G34" s="11">
        <v>64</v>
      </c>
      <c r="H34" s="17">
        <v>8192</v>
      </c>
      <c r="I34" s="11" t="s">
        <v>233</v>
      </c>
      <c r="J34" s="11">
        <v>6</v>
      </c>
      <c r="K34" s="11" t="s">
        <v>1527</v>
      </c>
      <c r="L34" s="11">
        <v>16</v>
      </c>
      <c r="M34" s="11" t="s">
        <v>235</v>
      </c>
      <c r="N34" s="19" t="s">
        <v>55</v>
      </c>
      <c r="O34" s="17" t="s">
        <v>3</v>
      </c>
      <c r="P34" s="11">
        <f>10</f>
        <v>10</v>
      </c>
      <c r="Q34" s="17" t="s">
        <v>3</v>
      </c>
      <c r="R34" s="17" t="s">
        <v>3</v>
      </c>
      <c r="S34" s="17" t="s">
        <v>3</v>
      </c>
      <c r="T34" s="11" t="s">
        <v>3</v>
      </c>
      <c r="U34" s="11">
        <v>3</v>
      </c>
      <c r="V34" s="11" t="s">
        <v>3</v>
      </c>
      <c r="W34" s="11" t="s">
        <v>3</v>
      </c>
      <c r="X34" s="11">
        <v>6</v>
      </c>
      <c r="Y34" s="11">
        <v>6</v>
      </c>
      <c r="Z34" s="11">
        <v>5</v>
      </c>
      <c r="AA34" s="74" t="s">
        <v>1528</v>
      </c>
      <c r="AB34" s="11" t="s">
        <v>3</v>
      </c>
      <c r="AC34" s="19" t="s">
        <v>55</v>
      </c>
      <c r="AD34" s="19" t="s">
        <v>55</v>
      </c>
      <c r="AE34" s="19" t="s">
        <v>55</v>
      </c>
      <c r="AF34" s="17" t="s">
        <v>3</v>
      </c>
      <c r="AG34" s="11" t="s">
        <v>1529</v>
      </c>
      <c r="AH34" s="74" t="s">
        <v>333</v>
      </c>
    </row>
    <row r="35" spans="1:34" s="10" customFormat="1" ht="15">
      <c r="A35" s="74" t="s">
        <v>280</v>
      </c>
      <c r="B35" s="17" t="s">
        <v>1</v>
      </c>
      <c r="C35" s="17" t="s">
        <v>1940</v>
      </c>
      <c r="D35" s="17" t="s">
        <v>1130</v>
      </c>
      <c r="E35" s="17">
        <v>21</v>
      </c>
      <c r="F35" s="17" t="s">
        <v>232</v>
      </c>
      <c r="G35" s="17">
        <v>64</v>
      </c>
      <c r="H35" s="17">
        <v>8192</v>
      </c>
      <c r="I35" s="17" t="s">
        <v>233</v>
      </c>
      <c r="J35" s="17" t="s">
        <v>3</v>
      </c>
      <c r="K35" s="17" t="s">
        <v>1147</v>
      </c>
      <c r="L35" s="17">
        <v>16</v>
      </c>
      <c r="M35" s="17" t="s">
        <v>235</v>
      </c>
      <c r="N35" s="19" t="s">
        <v>55</v>
      </c>
      <c r="O35" s="17">
        <v>10</v>
      </c>
      <c r="P35" s="17" t="s">
        <v>3</v>
      </c>
      <c r="Q35" s="17" t="s">
        <v>3</v>
      </c>
      <c r="R35" s="17" t="s">
        <v>3</v>
      </c>
      <c r="S35" s="17" t="s">
        <v>3</v>
      </c>
      <c r="T35" s="17" t="s">
        <v>3</v>
      </c>
      <c r="U35" s="17">
        <v>3</v>
      </c>
      <c r="V35" s="17" t="s">
        <v>3</v>
      </c>
      <c r="W35" s="17" t="s">
        <v>3</v>
      </c>
      <c r="X35" s="17">
        <v>5</v>
      </c>
      <c r="Y35" s="17">
        <v>5</v>
      </c>
      <c r="Z35" s="17">
        <v>5</v>
      </c>
      <c r="AA35" s="18" t="s">
        <v>260</v>
      </c>
      <c r="AB35" s="17" t="s">
        <v>3</v>
      </c>
      <c r="AC35" s="19" t="s">
        <v>55</v>
      </c>
      <c r="AD35" s="19" t="s">
        <v>55</v>
      </c>
      <c r="AE35" s="19" t="s">
        <v>55</v>
      </c>
      <c r="AF35" s="17" t="s">
        <v>3</v>
      </c>
      <c r="AG35" s="10" t="s">
        <v>277</v>
      </c>
      <c r="AH35" s="74" t="s">
        <v>1997</v>
      </c>
    </row>
    <row r="36" spans="1:34" s="11" customFormat="1" ht="15" hidden="1">
      <c r="A36" s="74" t="s">
        <v>1530</v>
      </c>
      <c r="B36" s="11" t="s">
        <v>1944</v>
      </c>
      <c r="C36" s="11" t="s">
        <v>1943</v>
      </c>
      <c r="D36" s="11" t="s">
        <v>1130</v>
      </c>
      <c r="E36" s="11">
        <v>21</v>
      </c>
      <c r="F36" s="11" t="s">
        <v>232</v>
      </c>
      <c r="G36" s="11">
        <v>128</v>
      </c>
      <c r="H36" s="17">
        <v>8192</v>
      </c>
      <c r="I36" s="11" t="s">
        <v>233</v>
      </c>
      <c r="J36" s="11">
        <v>6</v>
      </c>
      <c r="K36" s="11" t="s">
        <v>1527</v>
      </c>
      <c r="L36" s="11">
        <v>16</v>
      </c>
      <c r="M36" s="11" t="s">
        <v>235</v>
      </c>
      <c r="N36" s="19" t="s">
        <v>55</v>
      </c>
      <c r="O36" s="17" t="s">
        <v>3</v>
      </c>
      <c r="P36" s="11">
        <f>10</f>
        <v>10</v>
      </c>
      <c r="Q36" s="17" t="s">
        <v>3</v>
      </c>
      <c r="R36" s="17" t="s">
        <v>3</v>
      </c>
      <c r="S36" s="17" t="s">
        <v>3</v>
      </c>
      <c r="T36" s="11" t="s">
        <v>3</v>
      </c>
      <c r="U36" s="11">
        <v>3</v>
      </c>
      <c r="V36" s="11" t="s">
        <v>3</v>
      </c>
      <c r="W36" s="11" t="s">
        <v>3</v>
      </c>
      <c r="X36" s="11">
        <v>6</v>
      </c>
      <c r="Y36" s="11">
        <v>6</v>
      </c>
      <c r="Z36" s="11">
        <v>5</v>
      </c>
      <c r="AA36" s="74" t="s">
        <v>1528</v>
      </c>
      <c r="AB36" s="11" t="s">
        <v>3</v>
      </c>
      <c r="AC36" s="19" t="s">
        <v>55</v>
      </c>
      <c r="AD36" s="19" t="s">
        <v>55</v>
      </c>
      <c r="AE36" s="19" t="s">
        <v>55</v>
      </c>
      <c r="AF36" s="17" t="s">
        <v>3</v>
      </c>
      <c r="AG36" s="11" t="s">
        <v>1529</v>
      </c>
      <c r="AH36" s="74" t="s">
        <v>333</v>
      </c>
    </row>
    <row r="37" spans="1:34" s="11" customFormat="1" ht="15" hidden="1">
      <c r="A37" s="74" t="s">
        <v>1911</v>
      </c>
      <c r="B37" s="11" t="s">
        <v>1944</v>
      </c>
      <c r="C37" s="11" t="s">
        <v>1943</v>
      </c>
      <c r="D37" s="11" t="s">
        <v>1130</v>
      </c>
      <c r="E37" s="11">
        <v>20</v>
      </c>
      <c r="F37" s="11" t="s">
        <v>232</v>
      </c>
      <c r="G37" s="11">
        <v>64</v>
      </c>
      <c r="H37" s="17">
        <v>8192</v>
      </c>
      <c r="I37" s="11" t="s">
        <v>233</v>
      </c>
      <c r="J37" s="11">
        <v>6</v>
      </c>
      <c r="K37" s="11" t="s">
        <v>1527</v>
      </c>
      <c r="L37" s="11">
        <v>16</v>
      </c>
      <c r="M37" s="11" t="s">
        <v>235</v>
      </c>
      <c r="N37" s="19" t="s">
        <v>55</v>
      </c>
      <c r="O37" s="11">
        <f>9</f>
        <v>9</v>
      </c>
      <c r="P37" s="17" t="s">
        <v>3</v>
      </c>
      <c r="Q37" s="17" t="s">
        <v>3</v>
      </c>
      <c r="R37" s="17" t="s">
        <v>3</v>
      </c>
      <c r="S37" s="17" t="s">
        <v>3</v>
      </c>
      <c r="T37" s="11" t="s">
        <v>3</v>
      </c>
      <c r="U37" s="11">
        <v>3</v>
      </c>
      <c r="V37" s="11" t="s">
        <v>3</v>
      </c>
      <c r="W37" s="11" t="s">
        <v>3</v>
      </c>
      <c r="X37" s="11">
        <v>6</v>
      </c>
      <c r="Y37" s="11">
        <v>6</v>
      </c>
      <c r="Z37" s="11">
        <v>5</v>
      </c>
      <c r="AA37" s="74" t="s">
        <v>1528</v>
      </c>
      <c r="AB37" s="19" t="s">
        <v>55</v>
      </c>
      <c r="AC37" s="19" t="s">
        <v>55</v>
      </c>
      <c r="AD37" s="19" t="s">
        <v>55</v>
      </c>
      <c r="AE37" s="19" t="s">
        <v>55</v>
      </c>
      <c r="AF37" s="17" t="s">
        <v>3</v>
      </c>
      <c r="AG37" s="11" t="s">
        <v>1529</v>
      </c>
      <c r="AH37" s="74" t="s">
        <v>333</v>
      </c>
    </row>
    <row r="38" spans="1:34" s="10" customFormat="1" ht="15">
      <c r="A38" s="74" t="s">
        <v>281</v>
      </c>
      <c r="B38" s="17" t="s">
        <v>1</v>
      </c>
      <c r="C38" s="17" t="s">
        <v>1940</v>
      </c>
      <c r="D38" s="17" t="s">
        <v>1130</v>
      </c>
      <c r="E38" s="17">
        <v>19</v>
      </c>
      <c r="F38" s="17" t="s">
        <v>232</v>
      </c>
      <c r="G38" s="17">
        <v>64</v>
      </c>
      <c r="H38" s="17">
        <v>8192</v>
      </c>
      <c r="I38" s="17" t="s">
        <v>233</v>
      </c>
      <c r="J38" s="17" t="s">
        <v>3</v>
      </c>
      <c r="K38" s="17" t="s">
        <v>1147</v>
      </c>
      <c r="L38" s="17">
        <v>16</v>
      </c>
      <c r="M38" s="17" t="s">
        <v>235</v>
      </c>
      <c r="N38" s="19" t="s">
        <v>55</v>
      </c>
      <c r="O38" s="17">
        <v>9</v>
      </c>
      <c r="P38" s="17" t="s">
        <v>3</v>
      </c>
      <c r="Q38" s="17" t="s">
        <v>3</v>
      </c>
      <c r="R38" s="17" t="s">
        <v>3</v>
      </c>
      <c r="S38" s="17" t="s">
        <v>3</v>
      </c>
      <c r="T38" s="17" t="s">
        <v>3</v>
      </c>
      <c r="U38" s="17">
        <v>3</v>
      </c>
      <c r="V38" s="17" t="s">
        <v>3</v>
      </c>
      <c r="W38" s="17" t="s">
        <v>3</v>
      </c>
      <c r="X38" s="17">
        <v>5</v>
      </c>
      <c r="Y38" s="17">
        <v>5</v>
      </c>
      <c r="Z38" s="17">
        <v>5</v>
      </c>
      <c r="AA38" s="18" t="s">
        <v>273</v>
      </c>
      <c r="AB38" s="19" t="s">
        <v>55</v>
      </c>
      <c r="AC38" s="19" t="s">
        <v>55</v>
      </c>
      <c r="AD38" s="19" t="s">
        <v>55</v>
      </c>
      <c r="AE38" s="19" t="s">
        <v>55</v>
      </c>
      <c r="AF38" s="17" t="s">
        <v>3</v>
      </c>
      <c r="AG38" s="10" t="s">
        <v>277</v>
      </c>
      <c r="AH38" s="74" t="s">
        <v>1997</v>
      </c>
    </row>
    <row r="39" spans="1:34" s="11" customFormat="1" ht="15" hidden="1">
      <c r="A39" s="74" t="s">
        <v>1531</v>
      </c>
      <c r="B39" s="11" t="s">
        <v>1944</v>
      </c>
      <c r="C39" s="11" t="s">
        <v>1943</v>
      </c>
      <c r="D39" s="11" t="s">
        <v>1130</v>
      </c>
      <c r="E39" s="11">
        <v>20</v>
      </c>
      <c r="F39" s="11" t="s">
        <v>232</v>
      </c>
      <c r="G39" s="11">
        <v>128</v>
      </c>
      <c r="H39" s="17">
        <v>8192</v>
      </c>
      <c r="I39" s="11" t="s">
        <v>233</v>
      </c>
      <c r="J39" s="11">
        <v>6</v>
      </c>
      <c r="K39" s="11" t="s">
        <v>1527</v>
      </c>
      <c r="L39" s="11">
        <v>16</v>
      </c>
      <c r="M39" s="11" t="s">
        <v>235</v>
      </c>
      <c r="N39" s="19" t="s">
        <v>55</v>
      </c>
      <c r="O39" s="11">
        <f>9</f>
        <v>9</v>
      </c>
      <c r="P39" s="17" t="s">
        <v>3</v>
      </c>
      <c r="Q39" s="17" t="s">
        <v>3</v>
      </c>
      <c r="R39" s="17" t="s">
        <v>3</v>
      </c>
      <c r="S39" s="17" t="s">
        <v>3</v>
      </c>
      <c r="T39" s="11" t="s">
        <v>3</v>
      </c>
      <c r="U39" s="11">
        <v>3</v>
      </c>
      <c r="V39" s="11" t="s">
        <v>3</v>
      </c>
      <c r="W39" s="11" t="s">
        <v>3</v>
      </c>
      <c r="X39" s="11">
        <v>6</v>
      </c>
      <c r="Y39" s="11">
        <v>6</v>
      </c>
      <c r="Z39" s="11">
        <v>5</v>
      </c>
      <c r="AA39" s="74" t="s">
        <v>1528</v>
      </c>
      <c r="AB39" s="19" t="s">
        <v>55</v>
      </c>
      <c r="AC39" s="19" t="s">
        <v>55</v>
      </c>
      <c r="AD39" s="19" t="s">
        <v>55</v>
      </c>
      <c r="AE39" s="19" t="s">
        <v>55</v>
      </c>
      <c r="AF39" s="17" t="s">
        <v>3</v>
      </c>
      <c r="AG39" s="11" t="s">
        <v>1532</v>
      </c>
      <c r="AH39" s="74" t="s">
        <v>333</v>
      </c>
    </row>
    <row r="40" spans="1:34" ht="15">
      <c r="A40" s="123" t="s">
        <v>282</v>
      </c>
      <c r="B40" s="13" t="s">
        <v>1</v>
      </c>
      <c r="C40" s="169" t="s">
        <v>1941</v>
      </c>
      <c r="D40" s="115" t="s">
        <v>1192</v>
      </c>
      <c r="E40" s="13">
        <v>35</v>
      </c>
      <c r="F40" s="13" t="s">
        <v>232</v>
      </c>
      <c r="G40" s="13">
        <v>16</v>
      </c>
      <c r="H40" s="13">
        <v>4096</v>
      </c>
      <c r="I40" s="13" t="s">
        <v>233</v>
      </c>
      <c r="J40" s="13" t="s">
        <v>3</v>
      </c>
      <c r="K40" s="13" t="s">
        <v>1147</v>
      </c>
      <c r="L40" s="13">
        <v>16</v>
      </c>
      <c r="M40" s="13" t="s">
        <v>235</v>
      </c>
      <c r="N40" s="13" t="s">
        <v>3</v>
      </c>
      <c r="O40" s="13">
        <v>13</v>
      </c>
      <c r="P40" s="13" t="s">
        <v>3</v>
      </c>
      <c r="Q40" s="115" t="s">
        <v>3</v>
      </c>
      <c r="R40" s="115" t="s">
        <v>3</v>
      </c>
      <c r="S40" s="115" t="s">
        <v>3</v>
      </c>
      <c r="T40" s="115" t="s">
        <v>3</v>
      </c>
      <c r="U40" s="13">
        <v>2</v>
      </c>
      <c r="V40" s="13" t="s">
        <v>3</v>
      </c>
      <c r="W40" s="13" t="s">
        <v>3</v>
      </c>
      <c r="X40" s="13">
        <v>5</v>
      </c>
      <c r="Y40" s="13">
        <v>5</v>
      </c>
      <c r="Z40" s="13">
        <v>5</v>
      </c>
      <c r="AA40" s="15" t="s">
        <v>283</v>
      </c>
      <c r="AB40" s="13" t="s">
        <v>3</v>
      </c>
      <c r="AC40" s="16" t="s">
        <v>55</v>
      </c>
      <c r="AD40" s="16" t="s">
        <v>55</v>
      </c>
      <c r="AE40" s="16" t="s">
        <v>55</v>
      </c>
      <c r="AF40" s="13" t="s">
        <v>3</v>
      </c>
      <c r="AG40" t="s">
        <v>271</v>
      </c>
      <c r="AH40" s="8" t="s">
        <v>174</v>
      </c>
    </row>
    <row r="41" spans="1:34" ht="15">
      <c r="A41" s="8" t="s">
        <v>284</v>
      </c>
      <c r="B41" s="13" t="s">
        <v>1</v>
      </c>
      <c r="D41" s="115" t="s">
        <v>1192</v>
      </c>
      <c r="E41" s="13">
        <v>35</v>
      </c>
      <c r="F41" s="13" t="s">
        <v>232</v>
      </c>
      <c r="G41" s="13">
        <v>32</v>
      </c>
      <c r="H41" s="13">
        <v>2048</v>
      </c>
      <c r="I41" s="13" t="s">
        <v>233</v>
      </c>
      <c r="J41" s="13" t="s">
        <v>3</v>
      </c>
      <c r="K41" s="13" t="s">
        <v>1146</v>
      </c>
      <c r="L41" s="13">
        <v>16</v>
      </c>
      <c r="M41" s="13" t="s">
        <v>255</v>
      </c>
      <c r="N41" s="16" t="s">
        <v>55</v>
      </c>
      <c r="O41" s="13">
        <v>14</v>
      </c>
      <c r="P41" s="13" t="s">
        <v>3</v>
      </c>
      <c r="Q41" s="115" t="s">
        <v>3</v>
      </c>
      <c r="R41" s="115" t="s">
        <v>3</v>
      </c>
      <c r="S41" s="115" t="s">
        <v>3</v>
      </c>
      <c r="T41" s="115" t="s">
        <v>3</v>
      </c>
      <c r="U41" s="13">
        <v>3</v>
      </c>
      <c r="V41" s="13" t="s">
        <v>3</v>
      </c>
      <c r="W41" s="13" t="s">
        <v>3</v>
      </c>
      <c r="X41" s="13">
        <v>8</v>
      </c>
      <c r="Y41" s="13">
        <v>3</v>
      </c>
      <c r="Z41" s="13">
        <v>5</v>
      </c>
      <c r="AA41" s="15" t="s">
        <v>256</v>
      </c>
      <c r="AB41" s="13" t="s">
        <v>3</v>
      </c>
      <c r="AC41" s="13" t="s">
        <v>3</v>
      </c>
      <c r="AD41" s="16" t="s">
        <v>55</v>
      </c>
      <c r="AE41" s="16" t="s">
        <v>55</v>
      </c>
      <c r="AF41" s="16" t="s">
        <v>55</v>
      </c>
      <c r="AG41" t="s">
        <v>285</v>
      </c>
      <c r="AH41" s="8" t="s">
        <v>174</v>
      </c>
    </row>
    <row r="42" spans="1:34" ht="15">
      <c r="A42" s="123" t="s">
        <v>286</v>
      </c>
      <c r="B42" s="13" t="s">
        <v>1</v>
      </c>
      <c r="C42" s="169" t="s">
        <v>1941</v>
      </c>
      <c r="D42" s="115" t="s">
        <v>1192</v>
      </c>
      <c r="E42" s="13">
        <v>35</v>
      </c>
      <c r="F42" s="13" t="s">
        <v>232</v>
      </c>
      <c r="G42" s="13">
        <v>32</v>
      </c>
      <c r="H42" s="13">
        <v>8192</v>
      </c>
      <c r="I42" s="13" t="s">
        <v>233</v>
      </c>
      <c r="J42" s="13" t="s">
        <v>3</v>
      </c>
      <c r="K42" s="13" t="s">
        <v>1147</v>
      </c>
      <c r="L42" s="13">
        <v>16</v>
      </c>
      <c r="M42" s="13" t="s">
        <v>235</v>
      </c>
      <c r="N42" s="13" t="s">
        <v>3</v>
      </c>
      <c r="O42" s="13">
        <v>13</v>
      </c>
      <c r="P42" s="13" t="s">
        <v>3</v>
      </c>
      <c r="Q42" s="115" t="s">
        <v>3</v>
      </c>
      <c r="R42" s="115" t="s">
        <v>3</v>
      </c>
      <c r="S42" s="115" t="s">
        <v>3</v>
      </c>
      <c r="T42" s="115" t="s">
        <v>3</v>
      </c>
      <c r="U42" s="13">
        <v>2</v>
      </c>
      <c r="V42" s="13" t="s">
        <v>3</v>
      </c>
      <c r="W42" s="13" t="s">
        <v>3</v>
      </c>
      <c r="X42" s="13">
        <v>5</v>
      </c>
      <c r="Y42" s="13">
        <v>5</v>
      </c>
      <c r="Z42" s="13">
        <v>5</v>
      </c>
      <c r="AA42" s="15" t="s">
        <v>260</v>
      </c>
      <c r="AB42" s="13" t="s">
        <v>3</v>
      </c>
      <c r="AC42" s="16" t="s">
        <v>55</v>
      </c>
      <c r="AD42" s="16" t="s">
        <v>55</v>
      </c>
      <c r="AE42" s="16" t="s">
        <v>55</v>
      </c>
      <c r="AF42" s="13" t="s">
        <v>3</v>
      </c>
      <c r="AG42" t="s">
        <v>271</v>
      </c>
      <c r="AH42" s="8" t="s">
        <v>174</v>
      </c>
    </row>
    <row r="43" spans="1:34" s="92" customFormat="1" ht="15">
      <c r="A43" s="123" t="s">
        <v>287</v>
      </c>
      <c r="B43" s="63" t="s">
        <v>1</v>
      </c>
      <c r="C43" s="63"/>
      <c r="D43" s="63" t="s">
        <v>1192</v>
      </c>
      <c r="E43" s="63">
        <v>38</v>
      </c>
      <c r="F43" s="63" t="s">
        <v>232</v>
      </c>
      <c r="G43" s="63">
        <v>16</v>
      </c>
      <c r="H43" s="63">
        <v>2048</v>
      </c>
      <c r="I43" s="63">
        <v>512</v>
      </c>
      <c r="J43" s="63" t="s">
        <v>3</v>
      </c>
      <c r="K43" s="63" t="s">
        <v>16</v>
      </c>
      <c r="L43" s="63">
        <v>16</v>
      </c>
      <c r="M43" s="63" t="s">
        <v>235</v>
      </c>
      <c r="N43" s="62" t="s">
        <v>55</v>
      </c>
      <c r="O43" s="63" t="s">
        <v>3</v>
      </c>
      <c r="P43" s="63">
        <v>16</v>
      </c>
      <c r="Q43" s="63" t="s">
        <v>3</v>
      </c>
      <c r="R43" s="63" t="s">
        <v>3</v>
      </c>
      <c r="S43" s="63" t="s">
        <v>3</v>
      </c>
      <c r="T43" s="63" t="s">
        <v>3</v>
      </c>
      <c r="U43" s="63">
        <v>3</v>
      </c>
      <c r="V43" s="63" t="s">
        <v>3</v>
      </c>
      <c r="W43" s="63" t="s">
        <v>3</v>
      </c>
      <c r="X43" s="63">
        <v>3</v>
      </c>
      <c r="Y43" s="63">
        <v>3</v>
      </c>
      <c r="Z43" s="63">
        <v>5</v>
      </c>
      <c r="AA43" s="108" t="s">
        <v>260</v>
      </c>
      <c r="AB43" s="63" t="s">
        <v>3</v>
      </c>
      <c r="AC43" s="63" t="s">
        <v>3</v>
      </c>
      <c r="AD43" s="62" t="s">
        <v>55</v>
      </c>
      <c r="AE43" s="63" t="s">
        <v>3</v>
      </c>
      <c r="AF43" s="63" t="s">
        <v>3</v>
      </c>
      <c r="AG43" s="92" t="s">
        <v>261</v>
      </c>
      <c r="AH43" s="123" t="s">
        <v>288</v>
      </c>
    </row>
    <row r="44" spans="1:34" s="10" customFormat="1" ht="15">
      <c r="A44" s="74" t="s">
        <v>289</v>
      </c>
      <c r="B44" s="17" t="s">
        <v>1</v>
      </c>
      <c r="C44" s="17" t="s">
        <v>1940</v>
      </c>
      <c r="D44" s="17" t="s">
        <v>1130</v>
      </c>
      <c r="E44" s="17">
        <v>35</v>
      </c>
      <c r="F44" s="17" t="s">
        <v>232</v>
      </c>
      <c r="G44" s="17">
        <v>32</v>
      </c>
      <c r="H44" s="17">
        <v>8192</v>
      </c>
      <c r="I44" s="17" t="s">
        <v>233</v>
      </c>
      <c r="J44" s="17" t="s">
        <v>3</v>
      </c>
      <c r="K44" s="17" t="s">
        <v>1147</v>
      </c>
      <c r="L44" s="17">
        <v>16</v>
      </c>
      <c r="M44" s="17" t="s">
        <v>235</v>
      </c>
      <c r="N44" s="19" t="s">
        <v>55</v>
      </c>
      <c r="O44" s="17">
        <v>13</v>
      </c>
      <c r="P44" s="17" t="s">
        <v>3</v>
      </c>
      <c r="Q44" s="17" t="s">
        <v>3</v>
      </c>
      <c r="R44" s="17" t="s">
        <v>3</v>
      </c>
      <c r="S44" s="17" t="s">
        <v>3</v>
      </c>
      <c r="T44" s="17" t="s">
        <v>3</v>
      </c>
      <c r="U44" s="17">
        <v>3</v>
      </c>
      <c r="V44" s="17" t="s">
        <v>3</v>
      </c>
      <c r="W44" s="17" t="s">
        <v>3</v>
      </c>
      <c r="X44" s="17">
        <v>5</v>
      </c>
      <c r="Y44" s="17">
        <v>5</v>
      </c>
      <c r="Z44" s="17">
        <v>5</v>
      </c>
      <c r="AA44" s="18" t="s">
        <v>273</v>
      </c>
      <c r="AB44" s="17" t="s">
        <v>3</v>
      </c>
      <c r="AC44" s="19" t="s">
        <v>55</v>
      </c>
      <c r="AD44" s="19" t="s">
        <v>55</v>
      </c>
      <c r="AE44" s="19" t="s">
        <v>55</v>
      </c>
      <c r="AF44" s="17" t="s">
        <v>3</v>
      </c>
      <c r="AG44" s="10" t="s">
        <v>277</v>
      </c>
      <c r="AH44" s="74" t="s">
        <v>174</v>
      </c>
    </row>
    <row r="45" spans="1:34" s="92" customFormat="1" ht="15">
      <c r="A45" s="123" t="s">
        <v>290</v>
      </c>
      <c r="B45" s="63" t="s">
        <v>1</v>
      </c>
      <c r="C45" s="63"/>
      <c r="D45" s="63" t="s">
        <v>1192</v>
      </c>
      <c r="E45" s="63">
        <v>38</v>
      </c>
      <c r="F45" s="63" t="s">
        <v>232</v>
      </c>
      <c r="G45" s="63">
        <v>32</v>
      </c>
      <c r="H45" s="63">
        <v>2048</v>
      </c>
      <c r="I45" s="63">
        <v>512</v>
      </c>
      <c r="J45" s="63" t="s">
        <v>3</v>
      </c>
      <c r="K45" s="63" t="s">
        <v>16</v>
      </c>
      <c r="L45" s="63">
        <v>16</v>
      </c>
      <c r="M45" s="63" t="s">
        <v>235</v>
      </c>
      <c r="N45" s="62" t="s">
        <v>55</v>
      </c>
      <c r="O45" s="63" t="s">
        <v>3</v>
      </c>
      <c r="P45" s="63">
        <v>16</v>
      </c>
      <c r="Q45" s="63" t="s">
        <v>3</v>
      </c>
      <c r="R45" s="63" t="s">
        <v>3</v>
      </c>
      <c r="S45" s="63" t="s">
        <v>3</v>
      </c>
      <c r="T45" s="63" t="s">
        <v>3</v>
      </c>
      <c r="U45" s="63">
        <v>3</v>
      </c>
      <c r="V45" s="63" t="s">
        <v>3</v>
      </c>
      <c r="W45" s="63" t="s">
        <v>3</v>
      </c>
      <c r="X45" s="63">
        <v>3</v>
      </c>
      <c r="Y45" s="63">
        <v>3</v>
      </c>
      <c r="Z45" s="63">
        <v>5</v>
      </c>
      <c r="AA45" s="108" t="s">
        <v>260</v>
      </c>
      <c r="AB45" s="63" t="s">
        <v>3</v>
      </c>
      <c r="AC45" s="63" t="s">
        <v>3</v>
      </c>
      <c r="AD45" s="62" t="s">
        <v>55</v>
      </c>
      <c r="AE45" s="63" t="s">
        <v>3</v>
      </c>
      <c r="AF45" s="63" t="s">
        <v>3</v>
      </c>
      <c r="AG45" s="92" t="s">
        <v>261</v>
      </c>
      <c r="AH45" s="123" t="s">
        <v>288</v>
      </c>
    </row>
    <row r="46" spans="1:34" s="10" customFormat="1" ht="15">
      <c r="A46" s="74" t="s">
        <v>291</v>
      </c>
      <c r="B46" s="17" t="s">
        <v>1</v>
      </c>
      <c r="C46" s="17" t="s">
        <v>1940</v>
      </c>
      <c r="D46" s="17" t="s">
        <v>1130</v>
      </c>
      <c r="E46" s="17">
        <v>33</v>
      </c>
      <c r="F46" s="17" t="s">
        <v>232</v>
      </c>
      <c r="G46" s="17">
        <v>32</v>
      </c>
      <c r="H46" s="17">
        <v>8192</v>
      </c>
      <c r="I46" s="17" t="s">
        <v>233</v>
      </c>
      <c r="J46" s="17" t="s">
        <v>3</v>
      </c>
      <c r="K46" s="17" t="s">
        <v>1147</v>
      </c>
      <c r="L46" s="17">
        <v>16</v>
      </c>
      <c r="M46" s="17" t="s">
        <v>235</v>
      </c>
      <c r="N46" s="19" t="s">
        <v>55</v>
      </c>
      <c r="O46" s="17">
        <v>13</v>
      </c>
      <c r="P46" s="17" t="s">
        <v>3</v>
      </c>
      <c r="Q46" s="17" t="s">
        <v>3</v>
      </c>
      <c r="R46" s="17" t="s">
        <v>3</v>
      </c>
      <c r="S46" s="17" t="s">
        <v>3</v>
      </c>
      <c r="T46" s="17" t="s">
        <v>3</v>
      </c>
      <c r="U46" s="17">
        <v>3</v>
      </c>
      <c r="V46" s="17" t="s">
        <v>3</v>
      </c>
      <c r="W46" s="17" t="s">
        <v>3</v>
      </c>
      <c r="X46" s="17">
        <v>5</v>
      </c>
      <c r="Y46" s="17">
        <v>5</v>
      </c>
      <c r="Z46" s="17">
        <v>5</v>
      </c>
      <c r="AA46" s="18" t="s">
        <v>273</v>
      </c>
      <c r="AB46" s="19" t="s">
        <v>55</v>
      </c>
      <c r="AC46" s="19" t="s">
        <v>55</v>
      </c>
      <c r="AD46" s="19" t="s">
        <v>55</v>
      </c>
      <c r="AE46" s="19" t="s">
        <v>55</v>
      </c>
      <c r="AF46" s="17" t="s">
        <v>3</v>
      </c>
      <c r="AG46" s="10" t="s">
        <v>277</v>
      </c>
      <c r="AH46" s="74" t="s">
        <v>174</v>
      </c>
    </row>
    <row r="47" spans="1:34" s="10" customFormat="1" ht="15">
      <c r="A47" s="74" t="s">
        <v>292</v>
      </c>
      <c r="B47" s="17" t="s">
        <v>1</v>
      </c>
      <c r="C47" s="17" t="s">
        <v>1941</v>
      </c>
      <c r="D47" s="17" t="s">
        <v>1130</v>
      </c>
      <c r="E47" s="17">
        <v>35</v>
      </c>
      <c r="F47" s="17" t="s">
        <v>232</v>
      </c>
      <c r="G47" s="17">
        <v>64</v>
      </c>
      <c r="H47" s="17">
        <v>8192</v>
      </c>
      <c r="I47" s="17" t="s">
        <v>233</v>
      </c>
      <c r="J47" s="17" t="s">
        <v>3</v>
      </c>
      <c r="K47" s="17" t="s">
        <v>1147</v>
      </c>
      <c r="L47" s="17">
        <v>16</v>
      </c>
      <c r="M47" s="17" t="s">
        <v>235</v>
      </c>
      <c r="N47" s="17" t="s">
        <v>3</v>
      </c>
      <c r="O47" s="17">
        <v>13</v>
      </c>
      <c r="P47" s="17" t="s">
        <v>3</v>
      </c>
      <c r="Q47" s="17" t="s">
        <v>3</v>
      </c>
      <c r="R47" s="17" t="s">
        <v>3</v>
      </c>
      <c r="S47" s="17" t="s">
        <v>3</v>
      </c>
      <c r="T47" s="17" t="s">
        <v>3</v>
      </c>
      <c r="U47" s="17">
        <v>2</v>
      </c>
      <c r="V47" s="17" t="s">
        <v>3</v>
      </c>
      <c r="W47" s="17" t="s">
        <v>3</v>
      </c>
      <c r="X47" s="17">
        <v>5</v>
      </c>
      <c r="Y47" s="17">
        <v>5</v>
      </c>
      <c r="Z47" s="17">
        <v>5</v>
      </c>
      <c r="AA47" s="18" t="s">
        <v>260</v>
      </c>
      <c r="AB47" s="17" t="s">
        <v>3</v>
      </c>
      <c r="AC47" s="19" t="s">
        <v>55</v>
      </c>
      <c r="AD47" s="19" t="s">
        <v>55</v>
      </c>
      <c r="AE47" s="19" t="s">
        <v>55</v>
      </c>
      <c r="AF47" s="17" t="s">
        <v>3</v>
      </c>
      <c r="AG47" s="10" t="s">
        <v>271</v>
      </c>
      <c r="AH47" s="74" t="s">
        <v>174</v>
      </c>
    </row>
    <row r="48" spans="1:34" s="11" customFormat="1" ht="15" hidden="1">
      <c r="A48" s="74" t="s">
        <v>1533</v>
      </c>
      <c r="B48" s="11" t="s">
        <v>1944</v>
      </c>
      <c r="C48" s="11" t="s">
        <v>1943</v>
      </c>
      <c r="D48" s="11" t="s">
        <v>1130</v>
      </c>
      <c r="E48" s="11">
        <v>35</v>
      </c>
      <c r="F48" s="11" t="s">
        <v>232</v>
      </c>
      <c r="G48" s="11">
        <v>64</v>
      </c>
      <c r="H48" s="17">
        <v>8192</v>
      </c>
      <c r="I48" s="11" t="s">
        <v>233</v>
      </c>
      <c r="J48" s="11">
        <v>6</v>
      </c>
      <c r="K48" s="11" t="s">
        <v>1527</v>
      </c>
      <c r="L48" s="11">
        <v>16</v>
      </c>
      <c r="M48" s="11" t="s">
        <v>235</v>
      </c>
      <c r="N48" s="19" t="s">
        <v>55</v>
      </c>
      <c r="O48" s="17" t="s">
        <v>3</v>
      </c>
      <c r="P48" s="17">
        <f>13</f>
        <v>13</v>
      </c>
      <c r="Q48" s="17" t="s">
        <v>3</v>
      </c>
      <c r="R48" s="17" t="s">
        <v>3</v>
      </c>
      <c r="S48" s="17" t="s">
        <v>3</v>
      </c>
      <c r="T48" s="17" t="s">
        <v>3</v>
      </c>
      <c r="U48" s="11">
        <v>3</v>
      </c>
      <c r="V48" s="11" t="s">
        <v>3</v>
      </c>
      <c r="W48" s="11" t="s">
        <v>3</v>
      </c>
      <c r="X48" s="11">
        <v>6</v>
      </c>
      <c r="Y48" s="11">
        <v>6</v>
      </c>
      <c r="Z48" s="11">
        <v>5</v>
      </c>
      <c r="AA48" s="74" t="s">
        <v>1528</v>
      </c>
      <c r="AB48" s="11" t="s">
        <v>3</v>
      </c>
      <c r="AC48" s="19" t="s">
        <v>55</v>
      </c>
      <c r="AD48" s="19" t="s">
        <v>55</v>
      </c>
      <c r="AE48" s="19" t="s">
        <v>55</v>
      </c>
      <c r="AF48" s="17" t="s">
        <v>3</v>
      </c>
      <c r="AG48" s="11" t="s">
        <v>1532</v>
      </c>
      <c r="AH48" s="74" t="s">
        <v>174</v>
      </c>
    </row>
    <row r="49" spans="1:34" s="10" customFormat="1" ht="15">
      <c r="A49" s="74" t="s">
        <v>293</v>
      </c>
      <c r="B49" s="17" t="s">
        <v>1</v>
      </c>
      <c r="C49" s="17" t="s">
        <v>1940</v>
      </c>
      <c r="D49" s="17" t="s">
        <v>1130</v>
      </c>
      <c r="E49" s="17">
        <v>35</v>
      </c>
      <c r="F49" s="17" t="s">
        <v>232</v>
      </c>
      <c r="G49" s="17">
        <v>64</v>
      </c>
      <c r="H49" s="17">
        <v>8192</v>
      </c>
      <c r="I49" s="17" t="s">
        <v>233</v>
      </c>
      <c r="J49" s="17" t="s">
        <v>3</v>
      </c>
      <c r="K49" s="17" t="s">
        <v>1147</v>
      </c>
      <c r="L49" s="17">
        <v>16</v>
      </c>
      <c r="M49" s="17" t="s">
        <v>235</v>
      </c>
      <c r="N49" s="19" t="s">
        <v>55</v>
      </c>
      <c r="O49" s="17">
        <v>13</v>
      </c>
      <c r="P49" s="17" t="s">
        <v>3</v>
      </c>
      <c r="Q49" s="17" t="s">
        <v>3</v>
      </c>
      <c r="R49" s="17" t="s">
        <v>3</v>
      </c>
      <c r="S49" s="17" t="s">
        <v>3</v>
      </c>
      <c r="T49" s="17" t="s">
        <v>3</v>
      </c>
      <c r="U49" s="17">
        <v>3</v>
      </c>
      <c r="V49" s="17" t="s">
        <v>3</v>
      </c>
      <c r="W49" s="17" t="s">
        <v>3</v>
      </c>
      <c r="X49" s="17">
        <v>5</v>
      </c>
      <c r="Y49" s="17">
        <v>5</v>
      </c>
      <c r="Z49" s="17">
        <v>5</v>
      </c>
      <c r="AA49" s="18" t="s">
        <v>273</v>
      </c>
      <c r="AB49" s="17" t="s">
        <v>3</v>
      </c>
      <c r="AC49" s="19" t="s">
        <v>55</v>
      </c>
      <c r="AD49" s="19" t="s">
        <v>55</v>
      </c>
      <c r="AE49" s="19" t="s">
        <v>55</v>
      </c>
      <c r="AF49" s="17" t="s">
        <v>3</v>
      </c>
      <c r="AG49" s="10" t="s">
        <v>277</v>
      </c>
      <c r="AH49" s="74" t="s">
        <v>174</v>
      </c>
    </row>
    <row r="50" spans="1:34" s="11" customFormat="1" ht="15" hidden="1">
      <c r="A50" s="74" t="s">
        <v>1534</v>
      </c>
      <c r="B50" s="11" t="s">
        <v>1944</v>
      </c>
      <c r="C50" s="11" t="s">
        <v>1943</v>
      </c>
      <c r="D50" s="11" t="s">
        <v>1130</v>
      </c>
      <c r="E50" s="11">
        <v>34</v>
      </c>
      <c r="F50" s="11" t="s">
        <v>232</v>
      </c>
      <c r="G50" s="11">
        <v>64</v>
      </c>
      <c r="H50" s="17">
        <v>8192</v>
      </c>
      <c r="I50" s="11" t="s">
        <v>233</v>
      </c>
      <c r="J50" s="11">
        <v>6</v>
      </c>
      <c r="K50" s="11" t="s">
        <v>1527</v>
      </c>
      <c r="L50" s="11">
        <v>16</v>
      </c>
      <c r="M50" s="11" t="s">
        <v>235</v>
      </c>
      <c r="N50" s="19" t="s">
        <v>55</v>
      </c>
      <c r="O50" s="11">
        <f>12</f>
        <v>12</v>
      </c>
      <c r="P50" s="17" t="s">
        <v>3</v>
      </c>
      <c r="Q50" s="17" t="s">
        <v>3</v>
      </c>
      <c r="R50" s="17" t="s">
        <v>3</v>
      </c>
      <c r="S50" s="17" t="s">
        <v>3</v>
      </c>
      <c r="T50" s="17" t="s">
        <v>3</v>
      </c>
      <c r="U50" s="11">
        <v>3</v>
      </c>
      <c r="V50" s="11" t="s">
        <v>3</v>
      </c>
      <c r="W50" s="11" t="s">
        <v>3</v>
      </c>
      <c r="X50" s="11">
        <v>6</v>
      </c>
      <c r="Y50" s="11">
        <v>6</v>
      </c>
      <c r="Z50" s="11">
        <v>5</v>
      </c>
      <c r="AA50" s="74" t="s">
        <v>1528</v>
      </c>
      <c r="AB50" s="19" t="s">
        <v>55</v>
      </c>
      <c r="AC50" s="19" t="s">
        <v>55</v>
      </c>
      <c r="AD50" s="19" t="s">
        <v>55</v>
      </c>
      <c r="AE50" s="19" t="s">
        <v>55</v>
      </c>
      <c r="AF50" s="17" t="s">
        <v>3</v>
      </c>
      <c r="AG50" s="11" t="s">
        <v>1532</v>
      </c>
      <c r="AH50" s="74" t="s">
        <v>174</v>
      </c>
    </row>
    <row r="51" spans="1:34" s="11" customFormat="1" ht="15" hidden="1">
      <c r="A51" s="74" t="s">
        <v>1535</v>
      </c>
      <c r="B51" s="11" t="s">
        <v>1944</v>
      </c>
      <c r="C51" s="11" t="s">
        <v>1943</v>
      </c>
      <c r="D51" s="11" t="s">
        <v>1130</v>
      </c>
      <c r="E51" s="11">
        <v>35</v>
      </c>
      <c r="F51" s="11" t="s">
        <v>232</v>
      </c>
      <c r="G51" s="11">
        <v>128</v>
      </c>
      <c r="H51" s="17">
        <v>8192</v>
      </c>
      <c r="I51" s="11" t="s">
        <v>233</v>
      </c>
      <c r="J51" s="11">
        <v>6</v>
      </c>
      <c r="K51" s="11" t="s">
        <v>1527</v>
      </c>
      <c r="L51" s="11">
        <v>16</v>
      </c>
      <c r="M51" s="11" t="s">
        <v>235</v>
      </c>
      <c r="N51" s="19" t="s">
        <v>55</v>
      </c>
      <c r="O51" s="17" t="s">
        <v>3</v>
      </c>
      <c r="P51" s="17">
        <f>13</f>
        <v>13</v>
      </c>
      <c r="Q51" s="17" t="s">
        <v>3</v>
      </c>
      <c r="R51" s="17" t="s">
        <v>3</v>
      </c>
      <c r="S51" s="17" t="s">
        <v>3</v>
      </c>
      <c r="T51" s="17" t="s">
        <v>3</v>
      </c>
      <c r="U51" s="11">
        <v>3</v>
      </c>
      <c r="V51" s="11" t="s">
        <v>3</v>
      </c>
      <c r="W51" s="11" t="s">
        <v>3</v>
      </c>
      <c r="X51" s="11">
        <v>6</v>
      </c>
      <c r="Y51" s="11">
        <v>6</v>
      </c>
      <c r="Z51" s="11">
        <v>5</v>
      </c>
      <c r="AA51" s="74" t="s">
        <v>1528</v>
      </c>
      <c r="AB51" s="11" t="s">
        <v>3</v>
      </c>
      <c r="AC51" s="19" t="s">
        <v>55</v>
      </c>
      <c r="AD51" s="19" t="s">
        <v>55</v>
      </c>
      <c r="AE51" s="19" t="s">
        <v>55</v>
      </c>
      <c r="AF51" s="17" t="s">
        <v>3</v>
      </c>
      <c r="AG51" s="11" t="s">
        <v>1532</v>
      </c>
      <c r="AH51" s="74" t="s">
        <v>174</v>
      </c>
    </row>
    <row r="52" spans="1:34" s="10" customFormat="1" ht="15">
      <c r="A52" s="74" t="s">
        <v>294</v>
      </c>
      <c r="B52" s="17" t="s">
        <v>1</v>
      </c>
      <c r="C52" s="17" t="s">
        <v>1940</v>
      </c>
      <c r="D52" s="17" t="s">
        <v>1130</v>
      </c>
      <c r="E52" s="17">
        <v>33</v>
      </c>
      <c r="F52" s="17" t="s">
        <v>232</v>
      </c>
      <c r="G52" s="17">
        <v>64</v>
      </c>
      <c r="H52" s="17">
        <v>8192</v>
      </c>
      <c r="I52" s="17" t="s">
        <v>233</v>
      </c>
      <c r="J52" s="17" t="s">
        <v>3</v>
      </c>
      <c r="K52" s="17" t="s">
        <v>1147</v>
      </c>
      <c r="L52" s="17">
        <v>16</v>
      </c>
      <c r="M52" s="17" t="s">
        <v>235</v>
      </c>
      <c r="N52" s="19" t="s">
        <v>55</v>
      </c>
      <c r="O52" s="17">
        <v>13</v>
      </c>
      <c r="P52" s="17" t="s">
        <v>3</v>
      </c>
      <c r="Q52" s="17" t="s">
        <v>3</v>
      </c>
      <c r="R52" s="17" t="s">
        <v>3</v>
      </c>
      <c r="S52" s="17" t="s">
        <v>3</v>
      </c>
      <c r="T52" s="17" t="s">
        <v>3</v>
      </c>
      <c r="U52" s="17">
        <v>3</v>
      </c>
      <c r="V52" s="17" t="s">
        <v>3</v>
      </c>
      <c r="W52" s="17" t="s">
        <v>3</v>
      </c>
      <c r="X52" s="17">
        <v>5</v>
      </c>
      <c r="Y52" s="17">
        <v>5</v>
      </c>
      <c r="Z52" s="17">
        <v>5</v>
      </c>
      <c r="AA52" s="18" t="s">
        <v>273</v>
      </c>
      <c r="AB52" s="19" t="s">
        <v>55</v>
      </c>
      <c r="AC52" s="19" t="s">
        <v>55</v>
      </c>
      <c r="AD52" s="19" t="s">
        <v>55</v>
      </c>
      <c r="AE52" s="19" t="s">
        <v>55</v>
      </c>
      <c r="AF52" s="17" t="s">
        <v>3</v>
      </c>
      <c r="AG52" s="10" t="s">
        <v>277</v>
      </c>
      <c r="AH52" s="74" t="s">
        <v>174</v>
      </c>
    </row>
    <row r="53" spans="1:34" s="11" customFormat="1" ht="15" hidden="1">
      <c r="A53" s="74" t="s">
        <v>1536</v>
      </c>
      <c r="B53" s="11" t="s">
        <v>1944</v>
      </c>
      <c r="C53" s="11" t="s">
        <v>1943</v>
      </c>
      <c r="D53" s="11" t="s">
        <v>1130</v>
      </c>
      <c r="E53" s="11">
        <v>34</v>
      </c>
      <c r="F53" s="11" t="s">
        <v>232</v>
      </c>
      <c r="G53" s="11">
        <v>128</v>
      </c>
      <c r="H53" s="17">
        <v>8192</v>
      </c>
      <c r="I53" s="11" t="s">
        <v>233</v>
      </c>
      <c r="J53" s="11">
        <v>6</v>
      </c>
      <c r="K53" s="11" t="s">
        <v>1527</v>
      </c>
      <c r="L53" s="11">
        <v>16</v>
      </c>
      <c r="M53" s="11" t="s">
        <v>235</v>
      </c>
      <c r="N53" s="19" t="s">
        <v>55</v>
      </c>
      <c r="O53" s="11">
        <f>12</f>
        <v>12</v>
      </c>
      <c r="P53" s="17" t="s">
        <v>3</v>
      </c>
      <c r="Q53" s="17" t="s">
        <v>3</v>
      </c>
      <c r="R53" s="17" t="s">
        <v>3</v>
      </c>
      <c r="S53" s="17" t="s">
        <v>3</v>
      </c>
      <c r="T53" s="17" t="s">
        <v>3</v>
      </c>
      <c r="U53" s="11">
        <v>3</v>
      </c>
      <c r="V53" s="11" t="s">
        <v>3</v>
      </c>
      <c r="W53" s="11" t="s">
        <v>3</v>
      </c>
      <c r="X53" s="11">
        <v>6</v>
      </c>
      <c r="Y53" s="11">
        <v>6</v>
      </c>
      <c r="Z53" s="11">
        <v>5</v>
      </c>
      <c r="AA53" s="74" t="s">
        <v>1528</v>
      </c>
      <c r="AB53" s="19" t="s">
        <v>55</v>
      </c>
      <c r="AC53" s="19" t="s">
        <v>55</v>
      </c>
      <c r="AD53" s="19" t="s">
        <v>55</v>
      </c>
      <c r="AE53" s="19" t="s">
        <v>55</v>
      </c>
      <c r="AF53" s="17" t="s">
        <v>3</v>
      </c>
      <c r="AG53" s="11" t="s">
        <v>1532</v>
      </c>
      <c r="AH53" s="74" t="s">
        <v>174</v>
      </c>
    </row>
    <row r="54" spans="1:34" s="10" customFormat="1" ht="15" hidden="1">
      <c r="A54" s="74" t="s">
        <v>295</v>
      </c>
      <c r="B54" s="17" t="s">
        <v>1944</v>
      </c>
      <c r="C54" s="17" t="s">
        <v>1945</v>
      </c>
      <c r="D54" s="17" t="s">
        <v>1130</v>
      </c>
      <c r="E54" s="17">
        <v>53</v>
      </c>
      <c r="F54" s="17" t="s">
        <v>232</v>
      </c>
      <c r="G54" s="17">
        <v>64</v>
      </c>
      <c r="H54" s="17">
        <v>8192</v>
      </c>
      <c r="I54" s="17" t="s">
        <v>233</v>
      </c>
      <c r="J54" s="17">
        <v>6</v>
      </c>
      <c r="K54" s="17" t="s">
        <v>1147</v>
      </c>
      <c r="L54" s="17">
        <v>16</v>
      </c>
      <c r="M54" s="17" t="s">
        <v>235</v>
      </c>
      <c r="N54" s="19" t="s">
        <v>55</v>
      </c>
      <c r="O54" s="17" t="s">
        <v>3</v>
      </c>
      <c r="P54" s="17">
        <v>16</v>
      </c>
      <c r="Q54" s="17" t="s">
        <v>3</v>
      </c>
      <c r="R54" s="17" t="s">
        <v>3</v>
      </c>
      <c r="S54" s="17" t="s">
        <v>3</v>
      </c>
      <c r="T54" s="17" t="s">
        <v>3</v>
      </c>
      <c r="U54" s="17">
        <v>3</v>
      </c>
      <c r="V54" s="17">
        <v>240</v>
      </c>
      <c r="W54" s="17" t="s">
        <v>3</v>
      </c>
      <c r="X54" s="17">
        <v>7</v>
      </c>
      <c r="Y54" s="17">
        <v>7</v>
      </c>
      <c r="Z54" s="17">
        <v>5</v>
      </c>
      <c r="AA54" s="18" t="s">
        <v>296</v>
      </c>
      <c r="AB54" s="17" t="s">
        <v>3</v>
      </c>
      <c r="AC54" s="19" t="s">
        <v>55</v>
      </c>
      <c r="AD54" s="19" t="s">
        <v>55</v>
      </c>
      <c r="AE54" s="19" t="s">
        <v>55</v>
      </c>
      <c r="AF54" s="17" t="s">
        <v>3</v>
      </c>
      <c r="AG54" s="10" t="s">
        <v>297</v>
      </c>
      <c r="AH54" s="74" t="s">
        <v>190</v>
      </c>
    </row>
    <row r="55" spans="1:34" s="10" customFormat="1" ht="15" hidden="1">
      <c r="A55" s="74" t="s">
        <v>298</v>
      </c>
      <c r="B55" s="17" t="s">
        <v>1944</v>
      </c>
      <c r="C55" s="17" t="s">
        <v>1945</v>
      </c>
      <c r="D55" s="17" t="s">
        <v>1130</v>
      </c>
      <c r="E55" s="17">
        <v>53</v>
      </c>
      <c r="F55" s="17" t="s">
        <v>232</v>
      </c>
      <c r="G55" s="17">
        <v>128</v>
      </c>
      <c r="H55" s="17">
        <v>8192</v>
      </c>
      <c r="I55" s="17" t="s">
        <v>233</v>
      </c>
      <c r="J55" s="17">
        <v>6</v>
      </c>
      <c r="K55" s="17" t="s">
        <v>1147</v>
      </c>
      <c r="L55" s="17">
        <v>16</v>
      </c>
      <c r="M55" s="17" t="s">
        <v>235</v>
      </c>
      <c r="N55" s="19" t="s">
        <v>55</v>
      </c>
      <c r="O55" s="17" t="s">
        <v>3</v>
      </c>
      <c r="P55" s="17">
        <v>16</v>
      </c>
      <c r="Q55" s="17" t="s">
        <v>3</v>
      </c>
      <c r="R55" s="17" t="s">
        <v>3</v>
      </c>
      <c r="S55" s="17" t="s">
        <v>3</v>
      </c>
      <c r="T55" s="17" t="s">
        <v>3</v>
      </c>
      <c r="U55" s="17">
        <v>3</v>
      </c>
      <c r="V55" s="17">
        <v>240</v>
      </c>
      <c r="W55" s="17" t="s">
        <v>3</v>
      </c>
      <c r="X55" s="17">
        <v>7</v>
      </c>
      <c r="Y55" s="17">
        <v>7</v>
      </c>
      <c r="Z55" s="17">
        <v>5</v>
      </c>
      <c r="AA55" s="18" t="s">
        <v>296</v>
      </c>
      <c r="AB55" s="17" t="s">
        <v>3</v>
      </c>
      <c r="AC55" s="19" t="s">
        <v>55</v>
      </c>
      <c r="AD55" s="19" t="s">
        <v>55</v>
      </c>
      <c r="AE55" s="19" t="s">
        <v>55</v>
      </c>
      <c r="AF55" s="17" t="s">
        <v>3</v>
      </c>
      <c r="AG55" s="10" t="s">
        <v>297</v>
      </c>
      <c r="AH55" s="74" t="s">
        <v>190</v>
      </c>
    </row>
    <row r="56" spans="1:34" s="10" customFormat="1" ht="15">
      <c r="A56" s="74" t="s">
        <v>299</v>
      </c>
      <c r="B56" s="17" t="s">
        <v>1</v>
      </c>
      <c r="C56" s="17" t="s">
        <v>1942</v>
      </c>
      <c r="D56" s="17" t="s">
        <v>1130</v>
      </c>
      <c r="E56" s="17">
        <v>53</v>
      </c>
      <c r="F56" s="17" t="s">
        <v>232</v>
      </c>
      <c r="G56" s="17">
        <v>64</v>
      </c>
      <c r="H56" s="17">
        <v>16384</v>
      </c>
      <c r="I56" s="17" t="s">
        <v>233</v>
      </c>
      <c r="J56" s="17" t="s">
        <v>3</v>
      </c>
      <c r="K56" s="17" t="s">
        <v>1147</v>
      </c>
      <c r="L56" s="17">
        <v>16</v>
      </c>
      <c r="M56" s="17" t="s">
        <v>235</v>
      </c>
      <c r="N56" s="19" t="s">
        <v>55</v>
      </c>
      <c r="O56" s="17">
        <v>16</v>
      </c>
      <c r="P56" s="17" t="s">
        <v>3</v>
      </c>
      <c r="Q56" s="17" t="s">
        <v>3</v>
      </c>
      <c r="R56" s="17" t="s">
        <v>3</v>
      </c>
      <c r="S56" s="17" t="s">
        <v>3</v>
      </c>
      <c r="T56" s="17" t="s">
        <v>3</v>
      </c>
      <c r="U56" s="17">
        <v>3</v>
      </c>
      <c r="V56" s="17" t="s">
        <v>3</v>
      </c>
      <c r="W56" s="17" t="s">
        <v>3</v>
      </c>
      <c r="X56" s="17">
        <v>9</v>
      </c>
      <c r="Y56" s="17">
        <v>9</v>
      </c>
      <c r="Z56" s="17">
        <v>5</v>
      </c>
      <c r="AA56" s="18" t="s">
        <v>300</v>
      </c>
      <c r="AB56" s="17" t="s">
        <v>3</v>
      </c>
      <c r="AC56" s="19" t="s">
        <v>55</v>
      </c>
      <c r="AD56" s="19" t="s">
        <v>55</v>
      </c>
      <c r="AE56" s="19" t="s">
        <v>55</v>
      </c>
      <c r="AF56" s="17" t="s">
        <v>3</v>
      </c>
      <c r="AG56" s="10" t="s">
        <v>271</v>
      </c>
      <c r="AH56" s="74" t="s">
        <v>190</v>
      </c>
    </row>
    <row r="57" spans="1:34" s="10" customFormat="1" ht="15">
      <c r="A57" s="74" t="s">
        <v>302</v>
      </c>
      <c r="B57" s="17" t="s">
        <v>1</v>
      </c>
      <c r="C57" s="17" t="s">
        <v>1942</v>
      </c>
      <c r="D57" s="17" t="s">
        <v>1130</v>
      </c>
      <c r="E57" s="17">
        <v>53</v>
      </c>
      <c r="F57" s="17" t="s">
        <v>232</v>
      </c>
      <c r="G57" s="17">
        <v>128</v>
      </c>
      <c r="H57" s="17">
        <v>16384</v>
      </c>
      <c r="I57" s="17" t="s">
        <v>233</v>
      </c>
      <c r="J57" s="17" t="s">
        <v>3</v>
      </c>
      <c r="K57" s="17" t="s">
        <v>1147</v>
      </c>
      <c r="L57" s="17">
        <v>16</v>
      </c>
      <c r="M57" s="17" t="s">
        <v>235</v>
      </c>
      <c r="N57" s="19" t="s">
        <v>55</v>
      </c>
      <c r="O57" s="17">
        <v>16</v>
      </c>
      <c r="P57" s="17" t="s">
        <v>3</v>
      </c>
      <c r="Q57" s="17" t="s">
        <v>3</v>
      </c>
      <c r="R57" s="17" t="s">
        <v>3</v>
      </c>
      <c r="S57" s="17" t="s">
        <v>3</v>
      </c>
      <c r="T57" s="17" t="s">
        <v>3</v>
      </c>
      <c r="U57" s="17">
        <v>3</v>
      </c>
      <c r="V57" s="17" t="s">
        <v>3</v>
      </c>
      <c r="W57" s="17" t="s">
        <v>3</v>
      </c>
      <c r="X57" s="17">
        <v>9</v>
      </c>
      <c r="Y57" s="17">
        <v>9</v>
      </c>
      <c r="Z57" s="17">
        <v>5</v>
      </c>
      <c r="AA57" s="18" t="s">
        <v>303</v>
      </c>
      <c r="AB57" s="17" t="s">
        <v>3</v>
      </c>
      <c r="AC57" s="19" t="s">
        <v>55</v>
      </c>
      <c r="AD57" s="19" t="s">
        <v>55</v>
      </c>
      <c r="AE57" s="19" t="s">
        <v>55</v>
      </c>
      <c r="AF57" s="17" t="s">
        <v>3</v>
      </c>
      <c r="AG57" s="10" t="s">
        <v>271</v>
      </c>
      <c r="AH57" s="74" t="s">
        <v>190</v>
      </c>
    </row>
    <row r="58" spans="1:34" s="11" customFormat="1" ht="15" hidden="1">
      <c r="A58" s="74" t="s">
        <v>1537</v>
      </c>
      <c r="B58" s="11" t="s">
        <v>1944</v>
      </c>
      <c r="C58" s="11" t="s">
        <v>1946</v>
      </c>
      <c r="D58" s="11" t="s">
        <v>1130</v>
      </c>
      <c r="E58" s="11">
        <v>48</v>
      </c>
      <c r="F58" s="11" t="s">
        <v>232</v>
      </c>
      <c r="G58" s="11">
        <v>64</v>
      </c>
      <c r="H58" s="17">
        <v>8192</v>
      </c>
      <c r="I58" s="11" t="s">
        <v>233</v>
      </c>
      <c r="J58" s="11">
        <v>6</v>
      </c>
      <c r="K58" s="11" t="s">
        <v>1527</v>
      </c>
      <c r="L58" s="11">
        <v>16</v>
      </c>
      <c r="M58" s="11" t="s">
        <v>235</v>
      </c>
      <c r="N58" s="11">
        <f>30</f>
        <v>30</v>
      </c>
      <c r="O58" s="11" t="s">
        <v>3</v>
      </c>
      <c r="P58" s="11" t="s">
        <v>3</v>
      </c>
      <c r="Q58" s="11">
        <f>30</f>
        <v>30</v>
      </c>
      <c r="R58" s="11">
        <f>2</f>
        <v>2</v>
      </c>
      <c r="S58" s="11">
        <f>2</f>
        <v>2</v>
      </c>
      <c r="T58" s="11">
        <f>2</f>
        <v>2</v>
      </c>
      <c r="U58" s="11">
        <v>3</v>
      </c>
      <c r="V58" s="11">
        <v>248</v>
      </c>
      <c r="W58" s="11" t="s">
        <v>3</v>
      </c>
      <c r="X58" s="11">
        <v>9</v>
      </c>
      <c r="Y58" s="11">
        <v>9</v>
      </c>
      <c r="Z58" s="11">
        <v>5</v>
      </c>
      <c r="AA58" s="74" t="s">
        <v>1538</v>
      </c>
      <c r="AB58" s="19" t="s">
        <v>55</v>
      </c>
      <c r="AC58" s="19" t="s">
        <v>55</v>
      </c>
      <c r="AD58" s="19" t="s">
        <v>55</v>
      </c>
      <c r="AE58" s="19" t="s">
        <v>55</v>
      </c>
      <c r="AF58" s="17" t="s">
        <v>3</v>
      </c>
      <c r="AG58" s="11" t="s">
        <v>1539</v>
      </c>
      <c r="AH58" s="74" t="s">
        <v>1540</v>
      </c>
    </row>
    <row r="59" spans="1:34" s="10" customFormat="1" ht="15">
      <c r="A59" s="74" t="s">
        <v>304</v>
      </c>
      <c r="B59" s="17" t="s">
        <v>1</v>
      </c>
      <c r="C59" s="17" t="s">
        <v>1942</v>
      </c>
      <c r="D59" s="17" t="s">
        <v>1130</v>
      </c>
      <c r="E59" s="17">
        <v>52</v>
      </c>
      <c r="F59" s="17" t="s">
        <v>232</v>
      </c>
      <c r="G59" s="17">
        <v>64</v>
      </c>
      <c r="H59" s="17">
        <v>16384</v>
      </c>
      <c r="I59" s="17" t="s">
        <v>233</v>
      </c>
      <c r="J59" s="17" t="s">
        <v>3</v>
      </c>
      <c r="K59" s="17" t="s">
        <v>1147</v>
      </c>
      <c r="L59" s="17">
        <v>16</v>
      </c>
      <c r="M59" s="17" t="s">
        <v>235</v>
      </c>
      <c r="N59" s="19" t="s">
        <v>55</v>
      </c>
      <c r="O59" s="17">
        <v>16</v>
      </c>
      <c r="P59" s="17" t="s">
        <v>3</v>
      </c>
      <c r="Q59" s="17" t="s">
        <v>3</v>
      </c>
      <c r="R59" s="17" t="s">
        <v>3</v>
      </c>
      <c r="S59" s="17" t="s">
        <v>3</v>
      </c>
      <c r="T59" s="17" t="s">
        <v>3</v>
      </c>
      <c r="U59" s="17">
        <v>3</v>
      </c>
      <c r="V59" s="17" t="s">
        <v>3</v>
      </c>
      <c r="W59" s="17" t="s">
        <v>3</v>
      </c>
      <c r="X59" s="17">
        <v>9</v>
      </c>
      <c r="Y59" s="17">
        <v>9</v>
      </c>
      <c r="Z59" s="17">
        <v>5</v>
      </c>
      <c r="AA59" s="18" t="s">
        <v>303</v>
      </c>
      <c r="AB59" s="19" t="s">
        <v>55</v>
      </c>
      <c r="AC59" s="19" t="s">
        <v>55</v>
      </c>
      <c r="AD59" s="19" t="s">
        <v>55</v>
      </c>
      <c r="AE59" s="19" t="s">
        <v>55</v>
      </c>
      <c r="AF59" s="17" t="s">
        <v>3</v>
      </c>
      <c r="AG59" s="10" t="s">
        <v>271</v>
      </c>
      <c r="AH59" s="74" t="s">
        <v>190</v>
      </c>
    </row>
    <row r="60" spans="1:34" s="11" customFormat="1" ht="15" hidden="1">
      <c r="A60" s="74" t="s">
        <v>1541</v>
      </c>
      <c r="B60" s="11" t="s">
        <v>1944</v>
      </c>
      <c r="C60" s="11" t="s">
        <v>1946</v>
      </c>
      <c r="D60" s="11" t="s">
        <v>1130</v>
      </c>
      <c r="E60" s="11">
        <v>48</v>
      </c>
      <c r="F60" s="11" t="s">
        <v>232</v>
      </c>
      <c r="G60" s="11">
        <v>128</v>
      </c>
      <c r="H60" s="11">
        <v>8192</v>
      </c>
      <c r="I60" s="11" t="s">
        <v>233</v>
      </c>
      <c r="J60" s="11">
        <v>6</v>
      </c>
      <c r="K60" s="11" t="s">
        <v>1527</v>
      </c>
      <c r="L60" s="11">
        <v>16</v>
      </c>
      <c r="M60" s="11" t="s">
        <v>235</v>
      </c>
      <c r="N60" s="11">
        <f>30</f>
        <v>30</v>
      </c>
      <c r="O60" s="11" t="s">
        <v>3</v>
      </c>
      <c r="P60" s="11" t="s">
        <v>3</v>
      </c>
      <c r="Q60" s="11">
        <f>30</f>
        <v>30</v>
      </c>
      <c r="R60" s="11">
        <f>2</f>
        <v>2</v>
      </c>
      <c r="S60" s="11">
        <f>2</f>
        <v>2</v>
      </c>
      <c r="T60" s="11">
        <f>2</f>
        <v>2</v>
      </c>
      <c r="U60" s="11">
        <v>3</v>
      </c>
      <c r="V60" s="11">
        <v>248</v>
      </c>
      <c r="W60" s="11" t="s">
        <v>3</v>
      </c>
      <c r="X60" s="11">
        <v>9</v>
      </c>
      <c r="Y60" s="11">
        <v>9</v>
      </c>
      <c r="Z60" s="11">
        <v>5</v>
      </c>
      <c r="AA60" s="74" t="s">
        <v>296</v>
      </c>
      <c r="AB60" s="19" t="s">
        <v>55</v>
      </c>
      <c r="AC60" s="19" t="s">
        <v>55</v>
      </c>
      <c r="AD60" s="19" t="s">
        <v>55</v>
      </c>
      <c r="AE60" s="19" t="s">
        <v>55</v>
      </c>
      <c r="AF60" s="17" t="s">
        <v>3</v>
      </c>
      <c r="AG60" s="11" t="s">
        <v>1542</v>
      </c>
      <c r="AH60" s="74" t="s">
        <v>1540</v>
      </c>
    </row>
    <row r="61" spans="1:34" s="10" customFormat="1" ht="15">
      <c r="A61" s="74" t="s">
        <v>305</v>
      </c>
      <c r="B61" s="17" t="s">
        <v>1</v>
      </c>
      <c r="C61" s="17" t="s">
        <v>1942</v>
      </c>
      <c r="D61" s="17" t="s">
        <v>1130</v>
      </c>
      <c r="E61" s="17">
        <v>52</v>
      </c>
      <c r="F61" s="17" t="s">
        <v>232</v>
      </c>
      <c r="G61" s="17">
        <v>128</v>
      </c>
      <c r="H61" s="17">
        <v>16384</v>
      </c>
      <c r="I61" s="17" t="s">
        <v>233</v>
      </c>
      <c r="J61" s="17" t="s">
        <v>3</v>
      </c>
      <c r="K61" s="17" t="s">
        <v>1147</v>
      </c>
      <c r="L61" s="17">
        <v>16</v>
      </c>
      <c r="M61" s="17" t="s">
        <v>235</v>
      </c>
      <c r="N61" s="19" t="s">
        <v>55</v>
      </c>
      <c r="O61" s="17">
        <v>16</v>
      </c>
      <c r="P61" s="17" t="s">
        <v>3</v>
      </c>
      <c r="Q61" s="17" t="s">
        <v>3</v>
      </c>
      <c r="R61" s="17" t="s">
        <v>3</v>
      </c>
      <c r="S61" s="17" t="s">
        <v>3</v>
      </c>
      <c r="T61" s="17" t="s">
        <v>3</v>
      </c>
      <c r="U61" s="17">
        <v>3</v>
      </c>
      <c r="V61" s="17" t="s">
        <v>3</v>
      </c>
      <c r="W61" s="17" t="s">
        <v>3</v>
      </c>
      <c r="X61" s="17">
        <v>9</v>
      </c>
      <c r="Y61" s="17">
        <v>9</v>
      </c>
      <c r="Z61" s="17">
        <v>5</v>
      </c>
      <c r="AA61" s="18" t="s">
        <v>303</v>
      </c>
      <c r="AB61" s="19" t="s">
        <v>55</v>
      </c>
      <c r="AC61" s="19" t="s">
        <v>55</v>
      </c>
      <c r="AD61" s="19" t="s">
        <v>55</v>
      </c>
      <c r="AE61" s="19" t="s">
        <v>55</v>
      </c>
      <c r="AF61" s="17" t="s">
        <v>3</v>
      </c>
      <c r="AG61" s="10" t="s">
        <v>271</v>
      </c>
      <c r="AH61" s="74" t="s">
        <v>190</v>
      </c>
    </row>
    <row r="62" spans="1:34" s="10" customFormat="1" ht="15">
      <c r="A62" s="74" t="s">
        <v>306</v>
      </c>
      <c r="B62" s="17" t="s">
        <v>1</v>
      </c>
      <c r="C62" s="17" t="s">
        <v>1942</v>
      </c>
      <c r="D62" s="17" t="s">
        <v>1130</v>
      </c>
      <c r="E62" s="17">
        <v>53</v>
      </c>
      <c r="F62" s="17" t="s">
        <v>232</v>
      </c>
      <c r="G62" s="17">
        <v>256</v>
      </c>
      <c r="H62" s="17">
        <v>16384</v>
      </c>
      <c r="I62" s="17" t="s">
        <v>233</v>
      </c>
      <c r="J62" s="17" t="s">
        <v>3</v>
      </c>
      <c r="K62" s="17" t="s">
        <v>1147</v>
      </c>
      <c r="L62" s="17">
        <v>16</v>
      </c>
      <c r="M62" s="17" t="s">
        <v>235</v>
      </c>
      <c r="N62" s="19" t="s">
        <v>55</v>
      </c>
      <c r="O62" s="17">
        <v>16</v>
      </c>
      <c r="P62" s="17" t="s">
        <v>3</v>
      </c>
      <c r="Q62" s="17" t="s">
        <v>3</v>
      </c>
      <c r="R62" s="17" t="s">
        <v>3</v>
      </c>
      <c r="S62" s="17" t="s">
        <v>3</v>
      </c>
      <c r="T62" s="17" t="s">
        <v>3</v>
      </c>
      <c r="U62" s="17">
        <v>3</v>
      </c>
      <c r="V62" s="17" t="s">
        <v>3</v>
      </c>
      <c r="W62" s="17" t="s">
        <v>3</v>
      </c>
      <c r="X62" s="17">
        <v>9</v>
      </c>
      <c r="Y62" s="17">
        <v>9</v>
      </c>
      <c r="Z62" s="17">
        <v>5</v>
      </c>
      <c r="AA62" s="18" t="s">
        <v>303</v>
      </c>
      <c r="AB62" s="17" t="s">
        <v>3</v>
      </c>
      <c r="AC62" s="19" t="s">
        <v>55</v>
      </c>
      <c r="AD62" s="19" t="s">
        <v>55</v>
      </c>
      <c r="AE62" s="19" t="s">
        <v>55</v>
      </c>
      <c r="AF62" s="17" t="s">
        <v>3</v>
      </c>
      <c r="AG62" s="10" t="s">
        <v>271</v>
      </c>
      <c r="AH62" s="74" t="s">
        <v>190</v>
      </c>
    </row>
    <row r="63" spans="1:34" s="10" customFormat="1" ht="15">
      <c r="A63" s="74" t="s">
        <v>1949</v>
      </c>
      <c r="B63" s="17" t="s">
        <v>1</v>
      </c>
      <c r="C63" s="17" t="s">
        <v>1942</v>
      </c>
      <c r="D63" s="17" t="s">
        <v>1130</v>
      </c>
      <c r="E63" s="17">
        <v>52</v>
      </c>
      <c r="F63" s="17" t="s">
        <v>232</v>
      </c>
      <c r="G63" s="17">
        <v>256</v>
      </c>
      <c r="H63" s="17">
        <v>16384</v>
      </c>
      <c r="I63" s="17" t="s">
        <v>233</v>
      </c>
      <c r="J63" s="17" t="s">
        <v>3</v>
      </c>
      <c r="K63" s="17" t="s">
        <v>1147</v>
      </c>
      <c r="L63" s="17">
        <v>16</v>
      </c>
      <c r="M63" s="17" t="s">
        <v>235</v>
      </c>
      <c r="N63" s="19" t="s">
        <v>55</v>
      </c>
      <c r="O63" s="17">
        <v>16</v>
      </c>
      <c r="P63" s="17" t="s">
        <v>3</v>
      </c>
      <c r="Q63" s="17" t="s">
        <v>3</v>
      </c>
      <c r="R63" s="17" t="s">
        <v>3</v>
      </c>
      <c r="S63" s="17" t="s">
        <v>3</v>
      </c>
      <c r="T63" s="17" t="s">
        <v>3</v>
      </c>
      <c r="U63" s="17">
        <v>3</v>
      </c>
      <c r="V63" s="17" t="s">
        <v>3</v>
      </c>
      <c r="W63" s="17" t="s">
        <v>3</v>
      </c>
      <c r="X63" s="17">
        <v>9</v>
      </c>
      <c r="Y63" s="17">
        <v>9</v>
      </c>
      <c r="Z63" s="17">
        <v>5</v>
      </c>
      <c r="AA63" s="18" t="s">
        <v>303</v>
      </c>
      <c r="AB63" s="19" t="s">
        <v>55</v>
      </c>
      <c r="AC63" s="19" t="s">
        <v>55</v>
      </c>
      <c r="AD63" s="19" t="s">
        <v>55</v>
      </c>
      <c r="AE63" s="19" t="s">
        <v>55</v>
      </c>
      <c r="AF63" s="17" t="s">
        <v>3</v>
      </c>
      <c r="AG63" s="10" t="s">
        <v>271</v>
      </c>
      <c r="AH63" s="74" t="s">
        <v>190</v>
      </c>
    </row>
    <row r="64" spans="1:34" s="10" customFormat="1" ht="15">
      <c r="A64" s="74" t="s">
        <v>308</v>
      </c>
      <c r="B64" s="17" t="s">
        <v>1</v>
      </c>
      <c r="C64" s="17" t="s">
        <v>1942</v>
      </c>
      <c r="D64" s="17" t="s">
        <v>1130</v>
      </c>
      <c r="E64" s="17">
        <v>69</v>
      </c>
      <c r="F64" s="17" t="s">
        <v>232</v>
      </c>
      <c r="G64" s="17">
        <v>64</v>
      </c>
      <c r="H64" s="17">
        <v>16384</v>
      </c>
      <c r="I64" s="17" t="s">
        <v>233</v>
      </c>
      <c r="J64" s="17" t="s">
        <v>3</v>
      </c>
      <c r="K64" s="17" t="s">
        <v>1147</v>
      </c>
      <c r="L64" s="17">
        <v>16</v>
      </c>
      <c r="M64" s="17" t="s">
        <v>235</v>
      </c>
      <c r="N64" s="19" t="s">
        <v>55</v>
      </c>
      <c r="O64" s="17">
        <v>16</v>
      </c>
      <c r="P64" s="17" t="s">
        <v>3</v>
      </c>
      <c r="Q64" s="17" t="s">
        <v>3</v>
      </c>
      <c r="R64" s="17" t="s">
        <v>3</v>
      </c>
      <c r="S64" s="17" t="s">
        <v>3</v>
      </c>
      <c r="T64" s="17" t="s">
        <v>3</v>
      </c>
      <c r="U64" s="17">
        <v>3</v>
      </c>
      <c r="V64" s="17" t="s">
        <v>3</v>
      </c>
      <c r="W64" s="17" t="s">
        <v>3</v>
      </c>
      <c r="X64" s="17">
        <v>9</v>
      </c>
      <c r="Y64" s="17">
        <v>9</v>
      </c>
      <c r="Z64" s="17">
        <v>5</v>
      </c>
      <c r="AA64" s="18" t="s">
        <v>300</v>
      </c>
      <c r="AB64" s="17" t="s">
        <v>3</v>
      </c>
      <c r="AC64" s="19" t="s">
        <v>55</v>
      </c>
      <c r="AD64" s="19" t="s">
        <v>55</v>
      </c>
      <c r="AE64" s="19" t="s">
        <v>55</v>
      </c>
      <c r="AF64" s="17" t="s">
        <v>3</v>
      </c>
      <c r="AG64" s="10" t="s">
        <v>271</v>
      </c>
      <c r="AH64" s="74" t="s">
        <v>228</v>
      </c>
    </row>
    <row r="65" spans="1:34" s="10" customFormat="1" ht="15">
      <c r="A65" s="74" t="s">
        <v>309</v>
      </c>
      <c r="B65" s="17" t="s">
        <v>307</v>
      </c>
      <c r="C65" s="17" t="s">
        <v>1942</v>
      </c>
      <c r="D65" s="17" t="s">
        <v>1130</v>
      </c>
      <c r="E65" s="17">
        <v>69</v>
      </c>
      <c r="F65" s="17" t="s">
        <v>232</v>
      </c>
      <c r="G65" s="17">
        <v>128</v>
      </c>
      <c r="H65" s="17">
        <v>16384</v>
      </c>
      <c r="I65" s="17" t="s">
        <v>233</v>
      </c>
      <c r="J65" s="17" t="s">
        <v>3</v>
      </c>
      <c r="K65" s="17" t="s">
        <v>1147</v>
      </c>
      <c r="L65" s="17">
        <v>16</v>
      </c>
      <c r="M65" s="17" t="s">
        <v>235</v>
      </c>
      <c r="N65" s="19" t="s">
        <v>55</v>
      </c>
      <c r="O65" s="17">
        <v>16</v>
      </c>
      <c r="P65" s="17" t="s">
        <v>3</v>
      </c>
      <c r="Q65" s="17" t="s">
        <v>3</v>
      </c>
      <c r="R65" s="17" t="s">
        <v>3</v>
      </c>
      <c r="S65" s="17" t="s">
        <v>3</v>
      </c>
      <c r="T65" s="17" t="s">
        <v>3</v>
      </c>
      <c r="U65" s="17">
        <v>3</v>
      </c>
      <c r="V65" s="17" t="s">
        <v>3</v>
      </c>
      <c r="W65" s="17" t="s">
        <v>310</v>
      </c>
      <c r="X65" s="17">
        <v>9</v>
      </c>
      <c r="Y65" s="17">
        <v>9</v>
      </c>
      <c r="Z65" s="17">
        <v>5</v>
      </c>
      <c r="AA65" s="18" t="s">
        <v>303</v>
      </c>
      <c r="AB65" s="17" t="s">
        <v>3</v>
      </c>
      <c r="AC65" s="19" t="s">
        <v>55</v>
      </c>
      <c r="AD65" s="19" t="s">
        <v>55</v>
      </c>
      <c r="AE65" s="19" t="s">
        <v>55</v>
      </c>
      <c r="AF65" s="17" t="s">
        <v>3</v>
      </c>
      <c r="AG65" s="10" t="s">
        <v>271</v>
      </c>
      <c r="AH65" s="74" t="s">
        <v>196</v>
      </c>
    </row>
    <row r="66" spans="1:34" s="10" customFormat="1" ht="15">
      <c r="A66" s="74" t="s">
        <v>311</v>
      </c>
      <c r="B66" s="17" t="s">
        <v>307</v>
      </c>
      <c r="C66" s="17" t="s">
        <v>1942</v>
      </c>
      <c r="D66" s="17" t="s">
        <v>1130</v>
      </c>
      <c r="E66" s="17">
        <v>68</v>
      </c>
      <c r="F66" s="17" t="s">
        <v>232</v>
      </c>
      <c r="G66" s="17">
        <v>64</v>
      </c>
      <c r="H66" s="17">
        <v>16384</v>
      </c>
      <c r="I66" s="17" t="s">
        <v>233</v>
      </c>
      <c r="J66" s="17" t="s">
        <v>3</v>
      </c>
      <c r="K66" s="17" t="s">
        <v>1147</v>
      </c>
      <c r="L66" s="17">
        <v>16</v>
      </c>
      <c r="M66" s="17" t="s">
        <v>235</v>
      </c>
      <c r="N66" s="19" t="s">
        <v>55</v>
      </c>
      <c r="O66" s="17">
        <v>16</v>
      </c>
      <c r="P66" s="17" t="s">
        <v>3</v>
      </c>
      <c r="Q66" s="17" t="s">
        <v>3</v>
      </c>
      <c r="R66" s="17" t="s">
        <v>3</v>
      </c>
      <c r="S66" s="17" t="s">
        <v>3</v>
      </c>
      <c r="T66" s="17" t="s">
        <v>3</v>
      </c>
      <c r="U66" s="17">
        <v>3</v>
      </c>
      <c r="V66" s="17" t="s">
        <v>3</v>
      </c>
      <c r="W66" s="17" t="s">
        <v>3</v>
      </c>
      <c r="X66" s="17">
        <v>9</v>
      </c>
      <c r="Y66" s="17">
        <v>9</v>
      </c>
      <c r="Z66" s="17">
        <v>5</v>
      </c>
      <c r="AA66" s="18" t="s">
        <v>303</v>
      </c>
      <c r="AB66" s="19" t="s">
        <v>55</v>
      </c>
      <c r="AC66" s="19" t="s">
        <v>55</v>
      </c>
      <c r="AD66" s="19" t="s">
        <v>55</v>
      </c>
      <c r="AE66" s="19" t="s">
        <v>55</v>
      </c>
      <c r="AF66" s="17" t="s">
        <v>3</v>
      </c>
      <c r="AG66" s="10" t="s">
        <v>271</v>
      </c>
      <c r="AH66" s="74" t="s">
        <v>196</v>
      </c>
    </row>
    <row r="67" spans="1:34" s="10" customFormat="1" ht="15">
      <c r="A67" s="74" t="s">
        <v>312</v>
      </c>
      <c r="B67" s="17" t="s">
        <v>307</v>
      </c>
      <c r="C67" s="17" t="s">
        <v>1942</v>
      </c>
      <c r="D67" s="17" t="s">
        <v>1130</v>
      </c>
      <c r="E67" s="17">
        <v>68</v>
      </c>
      <c r="F67" s="17" t="s">
        <v>232</v>
      </c>
      <c r="G67" s="17">
        <v>128</v>
      </c>
      <c r="H67" s="17">
        <v>16384</v>
      </c>
      <c r="I67" s="17" t="s">
        <v>233</v>
      </c>
      <c r="J67" s="17" t="s">
        <v>3</v>
      </c>
      <c r="K67" s="17" t="s">
        <v>1147</v>
      </c>
      <c r="L67" s="17">
        <v>16</v>
      </c>
      <c r="M67" s="17" t="s">
        <v>235</v>
      </c>
      <c r="N67" s="19" t="s">
        <v>55</v>
      </c>
      <c r="O67" s="17">
        <v>16</v>
      </c>
      <c r="P67" s="17" t="s">
        <v>3</v>
      </c>
      <c r="Q67" s="17" t="s">
        <v>3</v>
      </c>
      <c r="R67" s="17" t="s">
        <v>3</v>
      </c>
      <c r="S67" s="17" t="s">
        <v>3</v>
      </c>
      <c r="T67" s="17" t="s">
        <v>3</v>
      </c>
      <c r="U67" s="17">
        <v>3</v>
      </c>
      <c r="V67" s="17" t="s">
        <v>3</v>
      </c>
      <c r="W67" s="17" t="s">
        <v>3</v>
      </c>
      <c r="X67" s="17">
        <v>9</v>
      </c>
      <c r="Y67" s="17">
        <v>9</v>
      </c>
      <c r="Z67" s="17">
        <v>5</v>
      </c>
      <c r="AA67" s="18" t="s">
        <v>313</v>
      </c>
      <c r="AB67" s="19" t="s">
        <v>55</v>
      </c>
      <c r="AC67" s="19" t="s">
        <v>55</v>
      </c>
      <c r="AD67" s="19" t="s">
        <v>55</v>
      </c>
      <c r="AE67" s="19" t="s">
        <v>55</v>
      </c>
      <c r="AF67" s="17" t="s">
        <v>3</v>
      </c>
      <c r="AG67" s="10" t="s">
        <v>271</v>
      </c>
      <c r="AH67" s="74" t="s">
        <v>196</v>
      </c>
    </row>
    <row r="68" spans="1:34" s="10" customFormat="1" ht="15">
      <c r="A68" s="74" t="s">
        <v>314</v>
      </c>
      <c r="B68" s="17" t="s">
        <v>307</v>
      </c>
      <c r="C68" s="17" t="s">
        <v>1942</v>
      </c>
      <c r="D68" s="17" t="s">
        <v>1130</v>
      </c>
      <c r="E68" s="17">
        <v>69</v>
      </c>
      <c r="F68" s="17" t="s">
        <v>232</v>
      </c>
      <c r="G68" s="17">
        <v>256</v>
      </c>
      <c r="H68" s="17">
        <v>16384</v>
      </c>
      <c r="I68" s="17" t="s">
        <v>233</v>
      </c>
      <c r="J68" s="17" t="s">
        <v>3</v>
      </c>
      <c r="K68" s="17" t="s">
        <v>1147</v>
      </c>
      <c r="L68" s="17">
        <v>16</v>
      </c>
      <c r="M68" s="17" t="s">
        <v>235</v>
      </c>
      <c r="N68" s="19" t="s">
        <v>55</v>
      </c>
      <c r="O68" s="17">
        <v>16</v>
      </c>
      <c r="P68" s="17" t="s">
        <v>3</v>
      </c>
      <c r="Q68" s="17" t="s">
        <v>3</v>
      </c>
      <c r="R68" s="17" t="s">
        <v>3</v>
      </c>
      <c r="S68" s="17" t="s">
        <v>3</v>
      </c>
      <c r="T68" s="17" t="s">
        <v>3</v>
      </c>
      <c r="U68" s="17">
        <v>3</v>
      </c>
      <c r="V68" s="17" t="s">
        <v>3</v>
      </c>
      <c r="W68" s="17" t="s">
        <v>3</v>
      </c>
      <c r="X68" s="17">
        <v>9</v>
      </c>
      <c r="Y68" s="17">
        <v>9</v>
      </c>
      <c r="Z68" s="17">
        <v>5</v>
      </c>
      <c r="AA68" s="18" t="s">
        <v>303</v>
      </c>
      <c r="AB68" s="17" t="s">
        <v>3</v>
      </c>
      <c r="AC68" s="19" t="s">
        <v>55</v>
      </c>
      <c r="AD68" s="19" t="s">
        <v>55</v>
      </c>
      <c r="AE68" s="19" t="s">
        <v>55</v>
      </c>
      <c r="AF68" s="17" t="s">
        <v>3</v>
      </c>
      <c r="AG68" s="10" t="s">
        <v>271</v>
      </c>
      <c r="AH68" s="74" t="s">
        <v>196</v>
      </c>
    </row>
    <row r="69" spans="1:34" s="10" customFormat="1" ht="15">
      <c r="A69" s="74" t="s">
        <v>315</v>
      </c>
      <c r="B69" s="17" t="s">
        <v>307</v>
      </c>
      <c r="C69" s="17" t="s">
        <v>1942</v>
      </c>
      <c r="D69" s="17" t="s">
        <v>1130</v>
      </c>
      <c r="E69" s="17">
        <v>68</v>
      </c>
      <c r="F69" s="17" t="s">
        <v>232</v>
      </c>
      <c r="G69" s="17">
        <v>256</v>
      </c>
      <c r="H69" s="17">
        <v>16384</v>
      </c>
      <c r="I69" s="17" t="s">
        <v>233</v>
      </c>
      <c r="J69" s="17" t="s">
        <v>3</v>
      </c>
      <c r="K69" s="17" t="s">
        <v>1147</v>
      </c>
      <c r="L69" s="17">
        <v>16</v>
      </c>
      <c r="M69" s="17" t="s">
        <v>235</v>
      </c>
      <c r="N69" s="19" t="s">
        <v>55</v>
      </c>
      <c r="O69" s="17">
        <v>16</v>
      </c>
      <c r="P69" s="17" t="s">
        <v>3</v>
      </c>
      <c r="Q69" s="17" t="s">
        <v>3</v>
      </c>
      <c r="R69" s="17" t="s">
        <v>3</v>
      </c>
      <c r="S69" s="17" t="s">
        <v>3</v>
      </c>
      <c r="T69" s="17" t="s">
        <v>3</v>
      </c>
      <c r="U69" s="17">
        <v>3</v>
      </c>
      <c r="V69" s="17" t="s">
        <v>3</v>
      </c>
      <c r="W69" s="17" t="s">
        <v>3</v>
      </c>
      <c r="X69" s="17">
        <v>9</v>
      </c>
      <c r="Y69" s="17">
        <v>9</v>
      </c>
      <c r="Z69" s="17">
        <v>5</v>
      </c>
      <c r="AA69" s="18" t="s">
        <v>303</v>
      </c>
      <c r="AB69" s="19" t="s">
        <v>55</v>
      </c>
      <c r="AC69" s="19" t="s">
        <v>55</v>
      </c>
      <c r="AD69" s="19" t="s">
        <v>55</v>
      </c>
      <c r="AE69" s="19" t="s">
        <v>55</v>
      </c>
      <c r="AF69" s="17" t="s">
        <v>3</v>
      </c>
      <c r="AG69" s="10" t="s">
        <v>271</v>
      </c>
      <c r="AH69" s="74" t="s">
        <v>196</v>
      </c>
    </row>
    <row r="70" spans="1:34" s="10" customFormat="1" ht="15">
      <c r="A70" s="74" t="s">
        <v>316</v>
      </c>
      <c r="B70" s="17" t="s">
        <v>1</v>
      </c>
      <c r="C70" s="17" t="s">
        <v>1942</v>
      </c>
      <c r="D70" s="17" t="s">
        <v>1130</v>
      </c>
      <c r="E70" s="17">
        <v>85</v>
      </c>
      <c r="F70" s="17" t="s">
        <v>232</v>
      </c>
      <c r="G70" s="17">
        <v>64</v>
      </c>
      <c r="H70" s="17">
        <v>16384</v>
      </c>
      <c r="I70" s="17" t="s">
        <v>233</v>
      </c>
      <c r="J70" s="17" t="s">
        <v>3</v>
      </c>
      <c r="K70" s="17" t="s">
        <v>1147</v>
      </c>
      <c r="L70" s="17">
        <v>16</v>
      </c>
      <c r="M70" s="17" t="s">
        <v>235</v>
      </c>
      <c r="N70" s="19" t="s">
        <v>55</v>
      </c>
      <c r="O70" s="17">
        <v>16</v>
      </c>
      <c r="P70" s="17" t="s">
        <v>3</v>
      </c>
      <c r="Q70" s="17" t="s">
        <v>3</v>
      </c>
      <c r="R70" s="17" t="s">
        <v>3</v>
      </c>
      <c r="S70" s="17" t="s">
        <v>3</v>
      </c>
      <c r="T70" s="17" t="s">
        <v>3</v>
      </c>
      <c r="U70" s="17">
        <v>3</v>
      </c>
      <c r="V70" s="17" t="s">
        <v>3</v>
      </c>
      <c r="W70" s="17" t="s">
        <v>3</v>
      </c>
      <c r="X70" s="17">
        <v>9</v>
      </c>
      <c r="Y70" s="17">
        <v>9</v>
      </c>
      <c r="Z70" s="17">
        <v>5</v>
      </c>
      <c r="AA70" s="18" t="s">
        <v>300</v>
      </c>
      <c r="AB70" s="17" t="s">
        <v>3</v>
      </c>
      <c r="AC70" s="19" t="s">
        <v>55</v>
      </c>
      <c r="AD70" s="19" t="s">
        <v>55</v>
      </c>
      <c r="AE70" s="19" t="s">
        <v>55</v>
      </c>
      <c r="AF70" s="17" t="s">
        <v>3</v>
      </c>
      <c r="AG70" s="10" t="s">
        <v>271</v>
      </c>
      <c r="AH70" s="74" t="s">
        <v>317</v>
      </c>
    </row>
    <row r="71" spans="1:34" s="11" customFormat="1" ht="15" hidden="1">
      <c r="A71" s="74" t="s">
        <v>1543</v>
      </c>
      <c r="B71" s="11" t="s">
        <v>1944</v>
      </c>
      <c r="C71" s="11" t="s">
        <v>1946</v>
      </c>
      <c r="D71" s="11" t="s">
        <v>1130</v>
      </c>
      <c r="E71" s="11">
        <v>80</v>
      </c>
      <c r="F71" s="11" t="s">
        <v>232</v>
      </c>
      <c r="G71" s="11">
        <v>64</v>
      </c>
      <c r="H71" s="17">
        <v>8192</v>
      </c>
      <c r="I71" s="11" t="s">
        <v>233</v>
      </c>
      <c r="J71" s="11">
        <v>6</v>
      </c>
      <c r="K71" s="11" t="s">
        <v>1527</v>
      </c>
      <c r="L71" s="11">
        <v>16</v>
      </c>
      <c r="M71" s="11" t="s">
        <v>235</v>
      </c>
      <c r="N71" s="11">
        <f>50</f>
        <v>50</v>
      </c>
      <c r="O71" s="11" t="s">
        <v>3</v>
      </c>
      <c r="P71" s="11" t="s">
        <v>3</v>
      </c>
      <c r="Q71" s="11">
        <f>50</f>
        <v>50</v>
      </c>
      <c r="R71" s="11">
        <f>2</f>
        <v>2</v>
      </c>
      <c r="S71" s="11">
        <f>2</f>
        <v>2</v>
      </c>
      <c r="T71" s="11">
        <f>2</f>
        <v>2</v>
      </c>
      <c r="U71" s="11">
        <v>3</v>
      </c>
      <c r="V71" s="11">
        <v>472</v>
      </c>
      <c r="W71" s="11" t="s">
        <v>3</v>
      </c>
      <c r="X71" s="11">
        <v>9</v>
      </c>
      <c r="Y71" s="11">
        <v>9</v>
      </c>
      <c r="Z71" s="11">
        <v>5</v>
      </c>
      <c r="AA71" s="74" t="s">
        <v>1538</v>
      </c>
      <c r="AB71" s="19" t="s">
        <v>55</v>
      </c>
      <c r="AC71" s="19" t="s">
        <v>55</v>
      </c>
      <c r="AD71" s="19" t="s">
        <v>55</v>
      </c>
      <c r="AE71" s="19" t="s">
        <v>55</v>
      </c>
      <c r="AF71" s="17" t="s">
        <v>3</v>
      </c>
      <c r="AG71" s="11" t="s">
        <v>1539</v>
      </c>
      <c r="AH71" s="74" t="s">
        <v>1544</v>
      </c>
    </row>
    <row r="72" spans="1:34" s="10" customFormat="1" ht="15">
      <c r="A72" s="74" t="s">
        <v>318</v>
      </c>
      <c r="B72" s="17" t="s">
        <v>307</v>
      </c>
      <c r="C72" s="17" t="s">
        <v>1942</v>
      </c>
      <c r="D72" s="17" t="s">
        <v>1130</v>
      </c>
      <c r="E72" s="17">
        <v>85</v>
      </c>
      <c r="F72" s="17" t="s">
        <v>232</v>
      </c>
      <c r="G72" s="17">
        <v>128</v>
      </c>
      <c r="H72" s="17">
        <v>16384</v>
      </c>
      <c r="I72" s="17" t="s">
        <v>233</v>
      </c>
      <c r="J72" s="17" t="s">
        <v>3</v>
      </c>
      <c r="K72" s="17" t="s">
        <v>1147</v>
      </c>
      <c r="L72" s="17">
        <v>16</v>
      </c>
      <c r="M72" s="17" t="s">
        <v>235</v>
      </c>
      <c r="N72" s="19" t="s">
        <v>55</v>
      </c>
      <c r="O72" s="17">
        <v>16</v>
      </c>
      <c r="P72" s="17" t="s">
        <v>3</v>
      </c>
      <c r="Q72" s="17" t="s">
        <v>3</v>
      </c>
      <c r="R72" s="17" t="s">
        <v>3</v>
      </c>
      <c r="S72" s="17" t="s">
        <v>3</v>
      </c>
      <c r="T72" s="17" t="s">
        <v>3</v>
      </c>
      <c r="U72" s="17">
        <v>3</v>
      </c>
      <c r="V72" s="17" t="s">
        <v>3</v>
      </c>
      <c r="W72" s="17" t="s">
        <v>3</v>
      </c>
      <c r="X72" s="17">
        <v>9</v>
      </c>
      <c r="Y72" s="17">
        <v>9</v>
      </c>
      <c r="Z72" s="17">
        <v>5</v>
      </c>
      <c r="AA72" s="18" t="s">
        <v>303</v>
      </c>
      <c r="AB72" s="17" t="s">
        <v>3</v>
      </c>
      <c r="AC72" s="19" t="s">
        <v>55</v>
      </c>
      <c r="AD72" s="19" t="s">
        <v>55</v>
      </c>
      <c r="AE72" s="19" t="s">
        <v>55</v>
      </c>
      <c r="AF72" s="17" t="s">
        <v>3</v>
      </c>
      <c r="AG72" s="10" t="s">
        <v>271</v>
      </c>
      <c r="AH72" s="74" t="s">
        <v>317</v>
      </c>
    </row>
    <row r="73" spans="1:34" s="11" customFormat="1" ht="15" hidden="1">
      <c r="A73" s="74" t="s">
        <v>1545</v>
      </c>
      <c r="B73" s="11" t="s">
        <v>1944</v>
      </c>
      <c r="C73" s="11" t="s">
        <v>1946</v>
      </c>
      <c r="D73" s="11" t="s">
        <v>1130</v>
      </c>
      <c r="E73" s="11">
        <v>80</v>
      </c>
      <c r="F73" s="11" t="s">
        <v>232</v>
      </c>
      <c r="G73" s="11">
        <v>128</v>
      </c>
      <c r="H73" s="17">
        <v>8192</v>
      </c>
      <c r="I73" s="11" t="s">
        <v>233</v>
      </c>
      <c r="J73" s="11">
        <v>6</v>
      </c>
      <c r="K73" s="11" t="s">
        <v>1527</v>
      </c>
      <c r="L73" s="11">
        <v>16</v>
      </c>
      <c r="M73" s="11" t="s">
        <v>235</v>
      </c>
      <c r="N73" s="11">
        <f>50</f>
        <v>50</v>
      </c>
      <c r="O73" s="11" t="s">
        <v>3</v>
      </c>
      <c r="P73" s="11" t="s">
        <v>3</v>
      </c>
      <c r="Q73" s="11">
        <f>50</f>
        <v>50</v>
      </c>
      <c r="R73" s="11">
        <f>2</f>
        <v>2</v>
      </c>
      <c r="S73" s="11">
        <f>2</f>
        <v>2</v>
      </c>
      <c r="T73" s="11">
        <f>2</f>
        <v>2</v>
      </c>
      <c r="U73" s="11">
        <v>3</v>
      </c>
      <c r="V73" s="11">
        <v>472</v>
      </c>
      <c r="W73" s="11" t="s">
        <v>3</v>
      </c>
      <c r="X73" s="11">
        <v>9</v>
      </c>
      <c r="Y73" s="11">
        <v>9</v>
      </c>
      <c r="Z73" s="11">
        <v>5</v>
      </c>
      <c r="AA73" s="74" t="s">
        <v>1538</v>
      </c>
      <c r="AB73" s="19" t="s">
        <v>55</v>
      </c>
      <c r="AC73" s="19" t="s">
        <v>55</v>
      </c>
      <c r="AD73" s="19" t="s">
        <v>55</v>
      </c>
      <c r="AE73" s="19" t="s">
        <v>55</v>
      </c>
      <c r="AF73" s="17" t="s">
        <v>3</v>
      </c>
      <c r="AG73" s="11" t="s">
        <v>1539</v>
      </c>
      <c r="AH73" s="74" t="s">
        <v>1544</v>
      </c>
    </row>
    <row r="74" spans="1:34" s="10" customFormat="1" ht="15">
      <c r="A74" s="74" t="s">
        <v>319</v>
      </c>
      <c r="B74" s="17" t="s">
        <v>307</v>
      </c>
      <c r="C74" s="17" t="s">
        <v>1942</v>
      </c>
      <c r="D74" s="17" t="s">
        <v>1130</v>
      </c>
      <c r="E74" s="17">
        <v>84</v>
      </c>
      <c r="F74" s="17" t="s">
        <v>232</v>
      </c>
      <c r="G74" s="17">
        <v>64</v>
      </c>
      <c r="H74" s="17">
        <v>16384</v>
      </c>
      <c r="I74" s="17" t="s">
        <v>233</v>
      </c>
      <c r="J74" s="17" t="s">
        <v>3</v>
      </c>
      <c r="K74" s="17" t="s">
        <v>1147</v>
      </c>
      <c r="L74" s="17">
        <v>16</v>
      </c>
      <c r="M74" s="17" t="s">
        <v>235</v>
      </c>
      <c r="N74" s="19" t="s">
        <v>55</v>
      </c>
      <c r="O74" s="17">
        <v>16</v>
      </c>
      <c r="P74" s="17" t="s">
        <v>3</v>
      </c>
      <c r="Q74" s="17" t="s">
        <v>3</v>
      </c>
      <c r="R74" s="17" t="s">
        <v>3</v>
      </c>
      <c r="S74" s="17" t="s">
        <v>3</v>
      </c>
      <c r="T74" s="17" t="s">
        <v>3</v>
      </c>
      <c r="U74" s="17">
        <v>3</v>
      </c>
      <c r="V74" s="17" t="s">
        <v>3</v>
      </c>
      <c r="W74" s="17" t="s">
        <v>3</v>
      </c>
      <c r="X74" s="17">
        <v>9</v>
      </c>
      <c r="Y74" s="17">
        <v>9</v>
      </c>
      <c r="Z74" s="17">
        <v>5</v>
      </c>
      <c r="AA74" s="18" t="s">
        <v>303</v>
      </c>
      <c r="AB74" s="19" t="s">
        <v>55</v>
      </c>
      <c r="AC74" s="19" t="s">
        <v>55</v>
      </c>
      <c r="AD74" s="19" t="s">
        <v>55</v>
      </c>
      <c r="AE74" s="19" t="s">
        <v>55</v>
      </c>
      <c r="AF74" s="17" t="s">
        <v>3</v>
      </c>
      <c r="AG74" s="10" t="s">
        <v>271</v>
      </c>
      <c r="AH74" s="74" t="s">
        <v>317</v>
      </c>
    </row>
    <row r="75" spans="1:34" s="10" customFormat="1" ht="15">
      <c r="A75" s="74" t="s">
        <v>320</v>
      </c>
      <c r="B75" s="17" t="s">
        <v>307</v>
      </c>
      <c r="C75" s="17" t="s">
        <v>1942</v>
      </c>
      <c r="D75" s="17" t="s">
        <v>1130</v>
      </c>
      <c r="E75" s="17">
        <v>84</v>
      </c>
      <c r="F75" s="17" t="s">
        <v>232</v>
      </c>
      <c r="G75" s="17">
        <v>128</v>
      </c>
      <c r="H75" s="17">
        <v>16384</v>
      </c>
      <c r="I75" s="17" t="s">
        <v>233</v>
      </c>
      <c r="J75" s="17" t="s">
        <v>3</v>
      </c>
      <c r="K75" s="17" t="s">
        <v>1147</v>
      </c>
      <c r="L75" s="17">
        <v>16</v>
      </c>
      <c r="M75" s="17" t="s">
        <v>321</v>
      </c>
      <c r="N75" s="19" t="s">
        <v>55</v>
      </c>
      <c r="O75" s="17">
        <v>16</v>
      </c>
      <c r="P75" s="17" t="s">
        <v>3</v>
      </c>
      <c r="Q75" s="17" t="s">
        <v>3</v>
      </c>
      <c r="R75" s="17" t="s">
        <v>3</v>
      </c>
      <c r="S75" s="17" t="s">
        <v>3</v>
      </c>
      <c r="T75" s="17" t="s">
        <v>3</v>
      </c>
      <c r="U75" s="17">
        <v>3</v>
      </c>
      <c r="V75" s="17" t="s">
        <v>3</v>
      </c>
      <c r="W75" s="17" t="s">
        <v>3</v>
      </c>
      <c r="X75" s="17">
        <v>9</v>
      </c>
      <c r="Y75" s="17">
        <v>9</v>
      </c>
      <c r="Z75" s="17">
        <v>5</v>
      </c>
      <c r="AA75" s="18" t="s">
        <v>303</v>
      </c>
      <c r="AB75" s="19" t="s">
        <v>55</v>
      </c>
      <c r="AC75" s="19" t="s">
        <v>55</v>
      </c>
      <c r="AD75" s="19" t="s">
        <v>55</v>
      </c>
      <c r="AE75" s="19" t="s">
        <v>55</v>
      </c>
      <c r="AF75" s="17" t="s">
        <v>3</v>
      </c>
      <c r="AG75" s="10" t="s">
        <v>271</v>
      </c>
      <c r="AH75" s="74" t="s">
        <v>317</v>
      </c>
    </row>
    <row r="76" spans="1:34" s="10" customFormat="1" ht="15">
      <c r="A76" s="74" t="s">
        <v>322</v>
      </c>
      <c r="B76" s="17" t="s">
        <v>307</v>
      </c>
      <c r="C76" s="17" t="s">
        <v>1942</v>
      </c>
      <c r="D76" s="17" t="s">
        <v>1130</v>
      </c>
      <c r="E76" s="17">
        <v>85</v>
      </c>
      <c r="F76" s="17" t="s">
        <v>232</v>
      </c>
      <c r="G76" s="17">
        <v>256</v>
      </c>
      <c r="H76" s="17">
        <v>16384</v>
      </c>
      <c r="I76" s="17" t="s">
        <v>233</v>
      </c>
      <c r="J76" s="17" t="s">
        <v>3</v>
      </c>
      <c r="K76" s="17" t="s">
        <v>1147</v>
      </c>
      <c r="L76" s="17">
        <v>16</v>
      </c>
      <c r="M76" s="17" t="s">
        <v>235</v>
      </c>
      <c r="N76" s="19" t="s">
        <v>55</v>
      </c>
      <c r="O76" s="17">
        <v>16</v>
      </c>
      <c r="P76" s="17" t="s">
        <v>3</v>
      </c>
      <c r="Q76" s="17" t="s">
        <v>3</v>
      </c>
      <c r="R76" s="17" t="s">
        <v>3</v>
      </c>
      <c r="S76" s="17" t="s">
        <v>3</v>
      </c>
      <c r="T76" s="17" t="s">
        <v>3</v>
      </c>
      <c r="U76" s="17">
        <v>3</v>
      </c>
      <c r="V76" s="17" t="s">
        <v>3</v>
      </c>
      <c r="W76" s="17" t="s">
        <v>3</v>
      </c>
      <c r="X76" s="17">
        <v>9</v>
      </c>
      <c r="Y76" s="17">
        <v>9</v>
      </c>
      <c r="Z76" s="17">
        <v>5</v>
      </c>
      <c r="AA76" s="18" t="s">
        <v>303</v>
      </c>
      <c r="AB76" s="17" t="s">
        <v>3</v>
      </c>
      <c r="AC76" s="19" t="s">
        <v>55</v>
      </c>
      <c r="AD76" s="19" t="s">
        <v>55</v>
      </c>
      <c r="AE76" s="19" t="s">
        <v>55</v>
      </c>
      <c r="AF76" s="17" t="s">
        <v>3</v>
      </c>
      <c r="AG76" s="10" t="s">
        <v>271</v>
      </c>
      <c r="AH76" s="10" t="s">
        <v>317</v>
      </c>
    </row>
    <row r="77" spans="1:34" s="10" customFormat="1" ht="15">
      <c r="A77" s="74" t="s">
        <v>1949</v>
      </c>
      <c r="B77" s="17" t="s">
        <v>307</v>
      </c>
      <c r="C77" s="17" t="s">
        <v>1942</v>
      </c>
      <c r="D77" s="17" t="s">
        <v>1130</v>
      </c>
      <c r="E77" s="17">
        <v>84</v>
      </c>
      <c r="F77" s="17" t="s">
        <v>232</v>
      </c>
      <c r="G77" s="17">
        <v>256</v>
      </c>
      <c r="H77" s="17">
        <v>16384</v>
      </c>
      <c r="I77" s="17" t="s">
        <v>233</v>
      </c>
      <c r="J77" s="17" t="s">
        <v>3</v>
      </c>
      <c r="K77" s="17" t="s">
        <v>1147</v>
      </c>
      <c r="L77" s="17">
        <v>16</v>
      </c>
      <c r="M77" s="17" t="s">
        <v>235</v>
      </c>
      <c r="N77" s="19" t="s">
        <v>55</v>
      </c>
      <c r="O77" s="17">
        <v>16</v>
      </c>
      <c r="P77" s="17" t="s">
        <v>3</v>
      </c>
      <c r="Q77" s="17" t="s">
        <v>3</v>
      </c>
      <c r="R77" s="17" t="s">
        <v>3</v>
      </c>
      <c r="S77" s="17" t="s">
        <v>3</v>
      </c>
      <c r="T77" s="17" t="s">
        <v>3</v>
      </c>
      <c r="U77" s="17">
        <v>3</v>
      </c>
      <c r="V77" s="17" t="s">
        <v>3</v>
      </c>
      <c r="W77" s="17" t="s">
        <v>3</v>
      </c>
      <c r="X77" s="17">
        <v>9</v>
      </c>
      <c r="Y77" s="17">
        <v>9</v>
      </c>
      <c r="Z77" s="17">
        <v>5</v>
      </c>
      <c r="AA77" s="18" t="s">
        <v>303</v>
      </c>
      <c r="AB77" s="19" t="s">
        <v>55</v>
      </c>
      <c r="AC77" s="19" t="s">
        <v>55</v>
      </c>
      <c r="AD77" s="19" t="s">
        <v>55</v>
      </c>
      <c r="AE77" s="19" t="s">
        <v>55</v>
      </c>
      <c r="AF77" s="17" t="s">
        <v>3</v>
      </c>
      <c r="AG77" s="10" t="s">
        <v>271</v>
      </c>
      <c r="AH77" s="10" t="s">
        <v>317</v>
      </c>
    </row>
    <row r="79" spans="1:9" ht="18">
      <c r="A79" s="79" t="s">
        <v>1363</v>
      </c>
      <c r="B79" s="17"/>
      <c r="C79" s="17"/>
      <c r="D79" s="17"/>
      <c r="E79" s="17"/>
      <c r="F79" s="17"/>
      <c r="G79" s="17"/>
      <c r="H79" s="17"/>
      <c r="I79" s="17"/>
    </row>
    <row r="80" ht="18">
      <c r="A80" s="26" t="s">
        <v>1362</v>
      </c>
    </row>
    <row r="82" ht="15">
      <c r="A82" t="s">
        <v>1805</v>
      </c>
    </row>
    <row r="83" ht="15">
      <c r="A83" t="s">
        <v>1806</v>
      </c>
    </row>
  </sheetData>
  <sheetProtection password="EB4A" sheet="1" objects="1" scenarios="1" sort="0" autoFilter="0"/>
  <autoFilter ref="A4:AV77"/>
  <mergeCells count="24">
    <mergeCell ref="K3:K4"/>
    <mergeCell ref="N3:U3"/>
    <mergeCell ref="AA3:AB3"/>
    <mergeCell ref="Z3:Z4"/>
    <mergeCell ref="Y3:Y4"/>
    <mergeCell ref="X3:X4"/>
    <mergeCell ref="W3:W4"/>
    <mergeCell ref="V3:V4"/>
    <mergeCell ref="AP3:AQ3"/>
    <mergeCell ref="L3:M3"/>
    <mergeCell ref="AJ3:AO3"/>
    <mergeCell ref="AC3:AC4"/>
    <mergeCell ref="AD3:AD4"/>
    <mergeCell ref="AE3:AE4"/>
    <mergeCell ref="AF3:AF4"/>
    <mergeCell ref="AG3:AG4"/>
    <mergeCell ref="AH3:AH4"/>
    <mergeCell ref="A1:F1"/>
    <mergeCell ref="A3:A4"/>
    <mergeCell ref="B3:B4"/>
    <mergeCell ref="F3:F4"/>
    <mergeCell ref="G3:J3"/>
    <mergeCell ref="D3:D4"/>
    <mergeCell ref="E3:E4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P19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1.00390625" defaultRowHeight="15.75"/>
  <cols>
    <col min="1" max="1" width="13.125" style="0" customWidth="1"/>
    <col min="2" max="2" width="0" style="0" hidden="1" customWidth="1"/>
    <col min="3" max="3" width="15.125" style="4" customWidth="1"/>
    <col min="4" max="4" width="64.00390625" style="0" customWidth="1"/>
    <col min="5" max="5" width="50.00390625" style="0" customWidth="1"/>
    <col min="6" max="6" width="31.00390625" style="0" customWidth="1"/>
    <col min="7" max="7" width="11.00390625" style="0" customWidth="1"/>
    <col min="8" max="8" width="13.125" style="0" customWidth="1"/>
  </cols>
  <sheetData>
    <row r="1" spans="1:42" ht="36" customHeight="1">
      <c r="A1" s="181" t="s">
        <v>1361</v>
      </c>
      <c r="B1" s="182"/>
      <c r="C1" s="18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8" s="66" customFormat="1" ht="18.75" customHeight="1">
      <c r="A2" s="65" t="s">
        <v>1300</v>
      </c>
      <c r="B2" s="65"/>
      <c r="C2" s="71"/>
      <c r="D2" s="65"/>
      <c r="E2" s="65"/>
      <c r="F2" s="65"/>
      <c r="G2" s="65"/>
      <c r="H2" s="65"/>
    </row>
    <row r="3" spans="1:8" s="68" customFormat="1" ht="18.75" customHeight="1">
      <c r="A3" s="67" t="s">
        <v>1301</v>
      </c>
      <c r="B3" s="67"/>
      <c r="C3" s="72"/>
      <c r="D3" s="67"/>
      <c r="E3" s="67"/>
      <c r="F3" s="67"/>
      <c r="G3" s="67"/>
      <c r="H3" s="67"/>
    </row>
    <row r="4" spans="1:8" s="45" customFormat="1" ht="15">
      <c r="A4" s="45" t="s">
        <v>1072</v>
      </c>
      <c r="B4" s="69" t="s">
        <v>1129</v>
      </c>
      <c r="C4" s="69" t="s">
        <v>1356</v>
      </c>
      <c r="D4" s="69" t="s">
        <v>1165</v>
      </c>
      <c r="E4" s="69" t="s">
        <v>1218</v>
      </c>
      <c r="F4" s="69" t="s">
        <v>1302</v>
      </c>
      <c r="G4" s="69" t="s">
        <v>1076</v>
      </c>
      <c r="H4" s="45" t="s">
        <v>1103</v>
      </c>
    </row>
    <row r="5" spans="1:8" s="14" customFormat="1" ht="46.5">
      <c r="A5" s="60" t="s">
        <v>1350</v>
      </c>
      <c r="B5" s="61" t="s">
        <v>1192</v>
      </c>
      <c r="C5" s="61" t="s">
        <v>1349</v>
      </c>
      <c r="D5" s="60" t="s">
        <v>1006</v>
      </c>
      <c r="E5" s="60" t="s">
        <v>1007</v>
      </c>
      <c r="F5" s="61" t="s">
        <v>1008</v>
      </c>
      <c r="G5" s="61">
        <v>48</v>
      </c>
      <c r="H5" s="60" t="s">
        <v>653</v>
      </c>
    </row>
    <row r="6" spans="1:8" s="14" customFormat="1" ht="30.75">
      <c r="A6" s="60" t="s">
        <v>1351</v>
      </c>
      <c r="B6" s="61" t="s">
        <v>1192</v>
      </c>
      <c r="C6" s="61" t="s">
        <v>1349</v>
      </c>
      <c r="D6" s="60" t="s">
        <v>1009</v>
      </c>
      <c r="E6" s="60" t="s">
        <v>1010</v>
      </c>
      <c r="F6" s="61" t="s">
        <v>1011</v>
      </c>
      <c r="G6" s="61">
        <v>64</v>
      </c>
      <c r="H6" s="60" t="s">
        <v>1012</v>
      </c>
    </row>
    <row r="7" spans="1:8" s="14" customFormat="1" ht="15">
      <c r="A7" s="60" t="s">
        <v>1352</v>
      </c>
      <c r="B7" s="61" t="s">
        <v>1192</v>
      </c>
      <c r="C7" s="61" t="s">
        <v>1349</v>
      </c>
      <c r="D7" s="60" t="s">
        <v>1013</v>
      </c>
      <c r="E7" s="60" t="s">
        <v>1010</v>
      </c>
      <c r="F7" s="61" t="s">
        <v>1008</v>
      </c>
      <c r="G7" s="61">
        <v>48</v>
      </c>
      <c r="H7" s="60" t="s">
        <v>653</v>
      </c>
    </row>
    <row r="8" spans="1:8" s="14" customFormat="1" ht="30.75">
      <c r="A8" s="60" t="s">
        <v>1353</v>
      </c>
      <c r="B8" s="61" t="s">
        <v>1192</v>
      </c>
      <c r="C8" s="61" t="s">
        <v>1349</v>
      </c>
      <c r="D8" s="60" t="s">
        <v>1014</v>
      </c>
      <c r="E8" s="60" t="s">
        <v>1015</v>
      </c>
      <c r="F8" s="61" t="s">
        <v>1303</v>
      </c>
      <c r="G8" s="61">
        <v>44</v>
      </c>
      <c r="H8" s="60" t="s">
        <v>1016</v>
      </c>
    </row>
    <row r="9" spans="1:8" s="14" customFormat="1" ht="15">
      <c r="A9" s="60" t="s">
        <v>1354</v>
      </c>
      <c r="B9" s="61" t="s">
        <v>1192</v>
      </c>
      <c r="C9" s="61" t="s">
        <v>1349</v>
      </c>
      <c r="D9" s="60" t="s">
        <v>1017</v>
      </c>
      <c r="E9" s="60" t="s">
        <v>1015</v>
      </c>
      <c r="F9" s="61" t="s">
        <v>1018</v>
      </c>
      <c r="G9" s="61">
        <v>40</v>
      </c>
      <c r="H9" s="60" t="s">
        <v>653</v>
      </c>
    </row>
    <row r="10" spans="1:8" s="14" customFormat="1" ht="32.25" customHeight="1">
      <c r="A10" s="60" t="s">
        <v>1019</v>
      </c>
      <c r="B10" s="60" t="s">
        <v>1192</v>
      </c>
      <c r="C10" s="61" t="s">
        <v>1355</v>
      </c>
      <c r="D10" s="59" t="s">
        <v>1020</v>
      </c>
      <c r="E10" s="59" t="s">
        <v>1021</v>
      </c>
      <c r="F10" s="61" t="s">
        <v>1008</v>
      </c>
      <c r="G10" s="61">
        <v>24</v>
      </c>
      <c r="H10" s="60" t="s">
        <v>653</v>
      </c>
    </row>
    <row r="11" spans="1:8" s="14" customFormat="1" ht="32.25" customHeight="1">
      <c r="A11" s="60" t="s">
        <v>1022</v>
      </c>
      <c r="B11" s="61" t="s">
        <v>1192</v>
      </c>
      <c r="C11" s="61" t="s">
        <v>1357</v>
      </c>
      <c r="D11" s="59" t="s">
        <v>1023</v>
      </c>
      <c r="E11" s="59" t="s">
        <v>1024</v>
      </c>
      <c r="F11" s="61" t="s">
        <v>1008</v>
      </c>
      <c r="G11" s="61">
        <v>128</v>
      </c>
      <c r="H11" s="60" t="s">
        <v>1012</v>
      </c>
    </row>
    <row r="12" spans="1:8" s="14" customFormat="1" ht="32.25" customHeight="1">
      <c r="A12" s="60" t="s">
        <v>1025</v>
      </c>
      <c r="B12" s="61" t="s">
        <v>1192</v>
      </c>
      <c r="C12" s="61" t="s">
        <v>1357</v>
      </c>
      <c r="D12" s="59" t="s">
        <v>1026</v>
      </c>
      <c r="E12" s="59" t="s">
        <v>1027</v>
      </c>
      <c r="F12" s="61" t="s">
        <v>1008</v>
      </c>
      <c r="G12" s="61">
        <v>128</v>
      </c>
      <c r="H12" s="60" t="s">
        <v>1012</v>
      </c>
    </row>
    <row r="13" spans="1:8" s="14" customFormat="1" ht="32.25" customHeight="1">
      <c r="A13" s="60" t="s">
        <v>1028</v>
      </c>
      <c r="B13" s="61" t="s">
        <v>1192</v>
      </c>
      <c r="C13" s="61" t="s">
        <v>1357</v>
      </c>
      <c r="D13" s="59" t="s">
        <v>1029</v>
      </c>
      <c r="E13" s="59" t="s">
        <v>1304</v>
      </c>
      <c r="F13" s="61" t="s">
        <v>1008</v>
      </c>
      <c r="G13" s="61">
        <v>48</v>
      </c>
      <c r="H13" s="60" t="s">
        <v>653</v>
      </c>
    </row>
    <row r="14" spans="1:8" s="14" customFormat="1" ht="32.25" customHeight="1">
      <c r="A14" s="60" t="s">
        <v>1030</v>
      </c>
      <c r="B14" s="61" t="s">
        <v>1192</v>
      </c>
      <c r="C14" s="61" t="s">
        <v>1357</v>
      </c>
      <c r="D14" s="59" t="s">
        <v>1031</v>
      </c>
      <c r="E14" s="59" t="s">
        <v>1304</v>
      </c>
      <c r="F14" s="61" t="s">
        <v>1008</v>
      </c>
      <c r="G14" s="61">
        <v>48</v>
      </c>
      <c r="H14" s="60" t="s">
        <v>653</v>
      </c>
    </row>
    <row r="16" spans="1:4" ht="18">
      <c r="A16" s="79" t="s">
        <v>1363</v>
      </c>
      <c r="B16" s="10"/>
      <c r="C16" s="11"/>
      <c r="D16" s="10"/>
    </row>
    <row r="17" ht="18">
      <c r="A17" s="26" t="s">
        <v>1362</v>
      </c>
    </row>
    <row r="19" ht="15">
      <c r="A19" t="s">
        <v>1858</v>
      </c>
    </row>
  </sheetData>
  <sheetProtection password="EB4A" sheet="1" objects="1" scenarios="1" sort="0" autoFilter="0"/>
  <mergeCells count="1">
    <mergeCell ref="A1:C1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P11"/>
  <sheetViews>
    <sheetView zoomScale="80" zoomScaleNormal="8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00390625" defaultRowHeight="15.75"/>
  <cols>
    <col min="1" max="1" width="12.625" style="0" customWidth="1"/>
    <col min="2" max="2" width="11.00390625" style="0" hidden="1" customWidth="1"/>
    <col min="3" max="3" width="66.375" style="0" customWidth="1"/>
    <col min="4" max="4" width="39.00390625" style="0" customWidth="1"/>
    <col min="5" max="5" width="37.125" style="0" customWidth="1"/>
    <col min="6" max="6" width="24.00390625" style="0" customWidth="1"/>
  </cols>
  <sheetData>
    <row r="1" spans="1:42" ht="36" customHeight="1">
      <c r="A1" s="181" t="s">
        <v>1361</v>
      </c>
      <c r="B1" s="182"/>
      <c r="C1" s="18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9" ht="15">
      <c r="A2" s="21" t="s">
        <v>1305</v>
      </c>
      <c r="B2" s="20"/>
      <c r="C2" s="20"/>
      <c r="D2" s="20"/>
      <c r="E2" s="20"/>
      <c r="F2" s="20"/>
      <c r="G2" s="20"/>
      <c r="H2" s="20"/>
      <c r="I2" s="20"/>
    </row>
    <row r="3" spans="1:9" s="44" customFormat="1" ht="30.75">
      <c r="A3" s="44" t="s">
        <v>1072</v>
      </c>
      <c r="B3" s="46" t="s">
        <v>1129</v>
      </c>
      <c r="C3" s="46" t="s">
        <v>1199</v>
      </c>
      <c r="D3" s="46" t="s">
        <v>1165</v>
      </c>
      <c r="E3" s="46" t="s">
        <v>1218</v>
      </c>
      <c r="F3" s="46" t="s">
        <v>1213</v>
      </c>
      <c r="G3" s="46" t="s">
        <v>1306</v>
      </c>
      <c r="H3" s="46" t="s">
        <v>1076</v>
      </c>
      <c r="I3" s="44" t="s">
        <v>1103</v>
      </c>
    </row>
    <row r="4" spans="1:9" s="14" customFormat="1" ht="46.5">
      <c r="A4" s="60" t="s">
        <v>1032</v>
      </c>
      <c r="B4" s="61" t="s">
        <v>1192</v>
      </c>
      <c r="C4" s="59" t="s">
        <v>1308</v>
      </c>
      <c r="D4" s="60" t="s">
        <v>1033</v>
      </c>
      <c r="E4" s="61" t="s">
        <v>398</v>
      </c>
      <c r="F4" s="61" t="s">
        <v>1034</v>
      </c>
      <c r="G4" s="61" t="s">
        <v>398</v>
      </c>
      <c r="H4" s="61">
        <v>100</v>
      </c>
      <c r="I4" s="59" t="s">
        <v>1035</v>
      </c>
    </row>
    <row r="5" spans="1:11" s="14" customFormat="1" ht="15">
      <c r="A5" s="14" t="s">
        <v>1036</v>
      </c>
      <c r="B5" s="61" t="s">
        <v>1192</v>
      </c>
      <c r="C5" s="15" t="s">
        <v>1037</v>
      </c>
      <c r="D5" s="61" t="s">
        <v>398</v>
      </c>
      <c r="E5" s="13" t="s">
        <v>1038</v>
      </c>
      <c r="F5" s="13" t="s">
        <v>1034</v>
      </c>
      <c r="G5" s="61" t="s">
        <v>398</v>
      </c>
      <c r="H5" s="13">
        <v>56</v>
      </c>
      <c r="I5" s="15" t="s">
        <v>653</v>
      </c>
      <c r="J5" s="13"/>
      <c r="K5" s="13"/>
    </row>
    <row r="6" spans="1:11" s="14" customFormat="1" ht="15">
      <c r="A6" s="14" t="s">
        <v>1039</v>
      </c>
      <c r="B6" s="61" t="s">
        <v>1192</v>
      </c>
      <c r="C6" s="15" t="s">
        <v>1040</v>
      </c>
      <c r="D6" s="61" t="s">
        <v>398</v>
      </c>
      <c r="E6" s="13" t="s">
        <v>1041</v>
      </c>
      <c r="F6" s="13" t="s">
        <v>1034</v>
      </c>
      <c r="G6" s="61" t="s">
        <v>398</v>
      </c>
      <c r="H6" s="13">
        <v>56</v>
      </c>
      <c r="I6" s="15" t="s">
        <v>653</v>
      </c>
      <c r="J6" s="13"/>
      <c r="K6" s="13"/>
    </row>
    <row r="7" spans="1:10" s="14" customFormat="1" ht="30.75">
      <c r="A7" s="60" t="s">
        <v>1042</v>
      </c>
      <c r="B7" s="61" t="s">
        <v>1192</v>
      </c>
      <c r="C7" s="59" t="s">
        <v>1307</v>
      </c>
      <c r="D7" s="59" t="s">
        <v>1043</v>
      </c>
      <c r="E7" s="61" t="s">
        <v>1044</v>
      </c>
      <c r="F7" s="61" t="s">
        <v>1034</v>
      </c>
      <c r="G7" s="61">
        <v>4</v>
      </c>
      <c r="H7" s="61">
        <v>56</v>
      </c>
      <c r="I7" s="59" t="s">
        <v>653</v>
      </c>
      <c r="J7" s="13"/>
    </row>
    <row r="8" spans="1:9" s="14" customFormat="1" ht="46.5">
      <c r="A8" s="60" t="s">
        <v>1045</v>
      </c>
      <c r="B8" s="61" t="s">
        <v>1192</v>
      </c>
      <c r="C8" s="59" t="s">
        <v>1309</v>
      </c>
      <c r="D8" s="60" t="s">
        <v>1310</v>
      </c>
      <c r="E8" s="61" t="s">
        <v>1046</v>
      </c>
      <c r="F8" s="60" t="s">
        <v>1047</v>
      </c>
      <c r="G8" s="61" t="s">
        <v>398</v>
      </c>
      <c r="H8" s="14">
        <v>32</v>
      </c>
      <c r="I8" s="14" t="s">
        <v>653</v>
      </c>
    </row>
    <row r="10" spans="1:3" ht="18">
      <c r="A10" s="79" t="s">
        <v>1363</v>
      </c>
      <c r="B10" s="10"/>
      <c r="C10" s="10"/>
    </row>
    <row r="11" ht="18">
      <c r="A11" s="26" t="s">
        <v>1362</v>
      </c>
    </row>
  </sheetData>
  <sheetProtection password="EB4A" sheet="1" objects="1" scenarios="1" sort="0" autoFilter="0"/>
  <mergeCells count="1">
    <mergeCell ref="A1:C1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P15"/>
  <sheetViews>
    <sheetView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00390625" defaultRowHeight="15.75"/>
  <cols>
    <col min="1" max="1" width="11.00390625" style="0" customWidth="1"/>
    <col min="2" max="2" width="0" style="0" hidden="1" customWidth="1"/>
    <col min="3" max="3" width="57.00390625" style="0" customWidth="1"/>
    <col min="4" max="4" width="11.00390625" style="0" customWidth="1"/>
    <col min="5" max="5" width="33.625" style="0" customWidth="1"/>
    <col min="6" max="6" width="12.375" style="0" customWidth="1"/>
    <col min="7" max="8" width="6.00390625" style="0" customWidth="1"/>
  </cols>
  <sheetData>
    <row r="1" spans="1:42" ht="36" customHeight="1">
      <c r="A1" s="181" t="s">
        <v>1361</v>
      </c>
      <c r="B1" s="182"/>
      <c r="C1" s="18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7" ht="15">
      <c r="A2" s="21" t="s">
        <v>1316</v>
      </c>
      <c r="B2" s="21"/>
      <c r="C2" s="21"/>
      <c r="D2" s="21"/>
      <c r="E2" s="21"/>
      <c r="F2" s="21"/>
      <c r="G2" s="21"/>
    </row>
    <row r="3" spans="1:9" s="44" customFormat="1" ht="30.75">
      <c r="A3" s="44" t="s">
        <v>1072</v>
      </c>
      <c r="B3" s="46" t="s">
        <v>1129</v>
      </c>
      <c r="C3" s="46" t="s">
        <v>1165</v>
      </c>
      <c r="D3" s="46" t="s">
        <v>1321</v>
      </c>
      <c r="E3" s="46" t="s">
        <v>1218</v>
      </c>
      <c r="F3" s="46" t="s">
        <v>1317</v>
      </c>
      <c r="G3" s="46" t="s">
        <v>1306</v>
      </c>
      <c r="H3" s="46" t="s">
        <v>1076</v>
      </c>
      <c r="I3" s="44" t="s">
        <v>1103</v>
      </c>
    </row>
    <row r="4" spans="1:9" s="14" customFormat="1" ht="46.5">
      <c r="A4" s="60" t="s">
        <v>1048</v>
      </c>
      <c r="B4" s="61" t="s">
        <v>1192</v>
      </c>
      <c r="C4" s="60" t="s">
        <v>1318</v>
      </c>
      <c r="D4" s="61" t="s">
        <v>398</v>
      </c>
      <c r="E4" s="60" t="s">
        <v>1049</v>
      </c>
      <c r="F4" s="61" t="s">
        <v>1034</v>
      </c>
      <c r="G4" s="61">
        <v>2</v>
      </c>
      <c r="H4" s="61">
        <v>36</v>
      </c>
      <c r="I4" s="60" t="s">
        <v>653</v>
      </c>
    </row>
    <row r="5" spans="1:9" s="14" customFormat="1" ht="46.5">
      <c r="A5" s="60" t="s">
        <v>1050</v>
      </c>
      <c r="B5" s="61" t="s">
        <v>1192</v>
      </c>
      <c r="C5" s="60" t="s">
        <v>1319</v>
      </c>
      <c r="D5" s="61" t="s">
        <v>398</v>
      </c>
      <c r="E5" s="60" t="s">
        <v>1051</v>
      </c>
      <c r="F5" s="61" t="s">
        <v>1034</v>
      </c>
      <c r="G5" s="61">
        <v>3</v>
      </c>
      <c r="H5" s="61">
        <v>36</v>
      </c>
      <c r="I5" s="60" t="s">
        <v>653</v>
      </c>
    </row>
    <row r="6" spans="1:9" s="14" customFormat="1" ht="46.5">
      <c r="A6" s="60" t="s">
        <v>1052</v>
      </c>
      <c r="B6" s="61" t="s">
        <v>1192</v>
      </c>
      <c r="C6" s="60" t="s">
        <v>1319</v>
      </c>
      <c r="D6" s="61" t="s">
        <v>398</v>
      </c>
      <c r="E6" s="60" t="s">
        <v>1051</v>
      </c>
      <c r="F6" s="61" t="s">
        <v>1034</v>
      </c>
      <c r="G6" s="61">
        <v>4</v>
      </c>
      <c r="H6" s="61">
        <v>36</v>
      </c>
      <c r="I6" s="60" t="s">
        <v>653</v>
      </c>
    </row>
    <row r="7" spans="1:9" s="14" customFormat="1" ht="46.5">
      <c r="A7" s="60" t="s">
        <v>1053</v>
      </c>
      <c r="B7" s="61" t="s">
        <v>1320</v>
      </c>
      <c r="C7" s="60" t="s">
        <v>1322</v>
      </c>
      <c r="D7" s="61" t="s">
        <v>1054</v>
      </c>
      <c r="E7" s="60" t="s">
        <v>1055</v>
      </c>
      <c r="F7" s="61" t="s">
        <v>1034</v>
      </c>
      <c r="G7" s="61">
        <v>2</v>
      </c>
      <c r="H7" s="61">
        <v>48</v>
      </c>
      <c r="I7" s="60" t="s">
        <v>653</v>
      </c>
    </row>
    <row r="8" spans="1:9" s="14" customFormat="1" ht="46.5">
      <c r="A8" s="60" t="s">
        <v>1056</v>
      </c>
      <c r="B8" s="61" t="s">
        <v>1192</v>
      </c>
      <c r="C8" s="60" t="s">
        <v>1323</v>
      </c>
      <c r="D8" s="61" t="s">
        <v>1054</v>
      </c>
      <c r="E8" s="60" t="s">
        <v>1057</v>
      </c>
      <c r="F8" s="61" t="s">
        <v>1034</v>
      </c>
      <c r="G8" s="61">
        <v>2</v>
      </c>
      <c r="H8" s="61">
        <v>48</v>
      </c>
      <c r="I8" s="60" t="s">
        <v>653</v>
      </c>
    </row>
    <row r="9" spans="1:9" s="56" customFormat="1" ht="46.5">
      <c r="A9" s="58" t="s">
        <v>1058</v>
      </c>
      <c r="B9" s="70" t="s">
        <v>1130</v>
      </c>
      <c r="C9" s="58" t="s">
        <v>1324</v>
      </c>
      <c r="D9" s="70" t="s">
        <v>1059</v>
      </c>
      <c r="E9" s="58" t="s">
        <v>1057</v>
      </c>
      <c r="F9" s="70" t="s">
        <v>1008</v>
      </c>
      <c r="G9" s="70">
        <v>2</v>
      </c>
      <c r="H9" s="70">
        <v>64</v>
      </c>
      <c r="I9" s="58" t="s">
        <v>653</v>
      </c>
    </row>
    <row r="10" spans="1:9" ht="15">
      <c r="A10" s="1" t="s">
        <v>1060</v>
      </c>
      <c r="B10" s="35" t="s">
        <v>1192</v>
      </c>
      <c r="C10" s="1" t="s">
        <v>1325</v>
      </c>
      <c r="D10" s="61" t="s">
        <v>398</v>
      </c>
      <c r="E10" s="1" t="s">
        <v>1061</v>
      </c>
      <c r="F10" s="35" t="s">
        <v>1008</v>
      </c>
      <c r="G10" s="35">
        <v>1</v>
      </c>
      <c r="H10" s="35">
        <v>32</v>
      </c>
      <c r="I10" s="1" t="s">
        <v>653</v>
      </c>
    </row>
    <row r="11" spans="1:9" ht="46.5">
      <c r="A11" s="60" t="s">
        <v>1062</v>
      </c>
      <c r="B11" s="61" t="s">
        <v>1192</v>
      </c>
      <c r="C11" s="60" t="s">
        <v>1327</v>
      </c>
      <c r="D11" s="61" t="s">
        <v>398</v>
      </c>
      <c r="E11" s="60" t="s">
        <v>1063</v>
      </c>
      <c r="F11" s="61" t="s">
        <v>1034</v>
      </c>
      <c r="G11" s="61" t="s">
        <v>398</v>
      </c>
      <c r="H11" s="61">
        <v>28</v>
      </c>
      <c r="I11" s="60" t="s">
        <v>653</v>
      </c>
    </row>
    <row r="12" spans="1:9" ht="46.5">
      <c r="A12" s="60" t="s">
        <v>1064</v>
      </c>
      <c r="B12" s="61" t="s">
        <v>1192</v>
      </c>
      <c r="C12" s="60" t="s">
        <v>1326</v>
      </c>
      <c r="D12" s="61" t="s">
        <v>398</v>
      </c>
      <c r="E12" s="60" t="s">
        <v>1065</v>
      </c>
      <c r="F12" s="61" t="s">
        <v>1034</v>
      </c>
      <c r="G12" s="61" t="s">
        <v>398</v>
      </c>
      <c r="H12" s="61">
        <v>28</v>
      </c>
      <c r="I12" s="60" t="s">
        <v>653</v>
      </c>
    </row>
    <row r="13" ht="15">
      <c r="B13" s="4"/>
    </row>
    <row r="14" spans="1:3" ht="18">
      <c r="A14" s="79" t="s">
        <v>1363</v>
      </c>
      <c r="B14" s="11"/>
      <c r="C14" s="10"/>
    </row>
    <row r="15" spans="1:2" ht="18">
      <c r="A15" s="26" t="s">
        <v>1362</v>
      </c>
      <c r="B15" s="4"/>
    </row>
  </sheetData>
  <sheetProtection password="EB4A" sheet="1" objects="1" scenarios="1" sort="0" autoFilter="0"/>
  <mergeCells count="1">
    <mergeCell ref="A1:C1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P7"/>
  <sheetViews>
    <sheetView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11.00390625" defaultRowHeight="15.75"/>
  <cols>
    <col min="1" max="1" width="11.00390625" style="0" customWidth="1"/>
    <col min="2" max="2" width="0" style="0" hidden="1" customWidth="1"/>
    <col min="3" max="3" width="85.375" style="0" customWidth="1"/>
    <col min="4" max="4" width="19.125" style="0" customWidth="1"/>
    <col min="5" max="5" width="11.00390625" style="0" customWidth="1"/>
    <col min="6" max="6" width="20.125" style="0" customWidth="1"/>
    <col min="7" max="7" width="12.625" style="0" customWidth="1"/>
  </cols>
  <sheetData>
    <row r="1" spans="1:42" ht="36" customHeight="1">
      <c r="A1" s="181" t="s">
        <v>1361</v>
      </c>
      <c r="B1" s="182"/>
      <c r="C1" s="182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7" s="47" customFormat="1" ht="15">
      <c r="A2" s="21" t="s">
        <v>1315</v>
      </c>
      <c r="B2" s="21"/>
      <c r="C2" s="21"/>
      <c r="D2" s="21"/>
      <c r="E2" s="21"/>
      <c r="F2" s="21"/>
      <c r="G2" s="21"/>
    </row>
    <row r="3" spans="1:7" s="44" customFormat="1" ht="30.75">
      <c r="A3" s="44" t="s">
        <v>1072</v>
      </c>
      <c r="B3" s="46" t="s">
        <v>1129</v>
      </c>
      <c r="C3" s="46" t="s">
        <v>1165</v>
      </c>
      <c r="D3" s="46" t="s">
        <v>1312</v>
      </c>
      <c r="E3" s="46" t="s">
        <v>1313</v>
      </c>
      <c r="F3" s="46" t="s">
        <v>1314</v>
      </c>
      <c r="G3" s="46" t="s">
        <v>1311</v>
      </c>
    </row>
    <row r="4" spans="1:7" ht="46.5">
      <c r="A4" s="1" t="s">
        <v>1066</v>
      </c>
      <c r="B4" s="35" t="s">
        <v>1192</v>
      </c>
      <c r="C4" s="35" t="s">
        <v>1067</v>
      </c>
      <c r="D4" s="35" t="s">
        <v>1068</v>
      </c>
      <c r="E4" s="35" t="s">
        <v>1069</v>
      </c>
      <c r="F4" s="35" t="s">
        <v>1070</v>
      </c>
      <c r="G4" s="35" t="s">
        <v>1071</v>
      </c>
    </row>
    <row r="6" spans="1:3" ht="18">
      <c r="A6" s="79" t="s">
        <v>1363</v>
      </c>
      <c r="B6" s="10"/>
      <c r="C6" s="10"/>
    </row>
    <row r="7" ht="18">
      <c r="A7" s="26" t="s">
        <v>1362</v>
      </c>
    </row>
  </sheetData>
  <sheetProtection password="EB4A" sheet="1" objects="1" scenarios="1" sort="0" autoFilter="0"/>
  <mergeCells count="1">
    <mergeCell ref="A1:C1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30"/>
  <sheetViews>
    <sheetView zoomScale="80" zoomScaleNormal="80" workbookViewId="0" topLeftCell="A1">
      <selection activeCell="A1" sqref="A1:C1"/>
    </sheetView>
  </sheetViews>
  <sheetFormatPr defaultColWidth="8.875" defaultRowHeight="15.75"/>
  <cols>
    <col min="1" max="1" width="13.875" style="0" customWidth="1"/>
    <col min="2" max="2" width="13.125" style="0" customWidth="1"/>
    <col min="3" max="3" width="8.875" style="0" customWidth="1"/>
    <col min="4" max="4" width="3.125" style="0" customWidth="1"/>
    <col min="5" max="5" width="15.125" style="0" customWidth="1"/>
    <col min="6" max="6" width="12.00390625" style="0" customWidth="1"/>
    <col min="7" max="7" width="8.875" style="0" customWidth="1"/>
    <col min="8" max="8" width="3.125" style="0" customWidth="1"/>
    <col min="9" max="9" width="16.625" style="0" customWidth="1"/>
    <col min="10" max="10" width="13.875" style="0" customWidth="1"/>
    <col min="11" max="11" width="8.875" style="0" customWidth="1"/>
    <col min="12" max="12" width="3.50390625" style="0" customWidth="1"/>
    <col min="13" max="13" width="14.00390625" style="0" customWidth="1"/>
    <col min="14" max="14" width="8.875" style="0" customWidth="1"/>
    <col min="15" max="15" width="16.625" style="0" customWidth="1"/>
    <col min="16" max="16" width="16.125" style="0" customWidth="1"/>
  </cols>
  <sheetData>
    <row r="1" spans="1:3" ht="21">
      <c r="A1" s="181" t="s">
        <v>1361</v>
      </c>
      <c r="B1" s="182"/>
      <c r="C1" s="182"/>
    </row>
    <row r="4" spans="1:16" ht="21" thickBot="1">
      <c r="A4" s="80" t="s">
        <v>1364</v>
      </c>
      <c r="E4" s="80" t="s">
        <v>1387</v>
      </c>
      <c r="I4" s="80" t="s">
        <v>653</v>
      </c>
      <c r="M4" s="80" t="s">
        <v>802</v>
      </c>
      <c r="P4" s="80" t="s">
        <v>1435</v>
      </c>
    </row>
    <row r="5" spans="1:17" ht="15.75" thickTop="1">
      <c r="A5" s="81" t="s">
        <v>1367</v>
      </c>
      <c r="B5" s="83" t="s">
        <v>1365</v>
      </c>
      <c r="E5" s="81" t="s">
        <v>1388</v>
      </c>
      <c r="F5" s="82" t="s">
        <v>1392</v>
      </c>
      <c r="G5" s="83" t="s">
        <v>1389</v>
      </c>
      <c r="I5" s="81" t="s">
        <v>1405</v>
      </c>
      <c r="J5" s="82" t="s">
        <v>1397</v>
      </c>
      <c r="K5" s="83" t="s">
        <v>1406</v>
      </c>
      <c r="M5" s="81" t="s">
        <v>1421</v>
      </c>
      <c r="N5" s="83" t="s">
        <v>1422</v>
      </c>
      <c r="P5" s="101" t="s">
        <v>1436</v>
      </c>
      <c r="Q5" s="102" t="s">
        <v>1437</v>
      </c>
    </row>
    <row r="6" spans="1:17" ht="15">
      <c r="A6" s="84" t="s">
        <v>1366</v>
      </c>
      <c r="B6" s="86" t="s">
        <v>1368</v>
      </c>
      <c r="E6" s="84" t="s">
        <v>1390</v>
      </c>
      <c r="F6" s="85" t="s">
        <v>1393</v>
      </c>
      <c r="G6" s="86" t="s">
        <v>1391</v>
      </c>
      <c r="I6" s="84" t="s">
        <v>1405</v>
      </c>
      <c r="J6" s="85" t="s">
        <v>1408</v>
      </c>
      <c r="K6" s="86" t="s">
        <v>1409</v>
      </c>
      <c r="M6" s="84" t="s">
        <v>1423</v>
      </c>
      <c r="N6" s="86" t="s">
        <v>1424</v>
      </c>
      <c r="P6" s="103" t="s">
        <v>1446</v>
      </c>
      <c r="Q6" s="104" t="s">
        <v>1438</v>
      </c>
    </row>
    <row r="7" spans="1:17" ht="15">
      <c r="A7" s="84" t="s">
        <v>1820</v>
      </c>
      <c r="B7" s="86" t="s">
        <v>1368</v>
      </c>
      <c r="E7" s="84" t="s">
        <v>1394</v>
      </c>
      <c r="F7" s="85" t="s">
        <v>1395</v>
      </c>
      <c r="G7" s="86" t="s">
        <v>1396</v>
      </c>
      <c r="I7" s="84" t="s">
        <v>1407</v>
      </c>
      <c r="J7" s="85" t="s">
        <v>1408</v>
      </c>
      <c r="K7" s="86" t="s">
        <v>1409</v>
      </c>
      <c r="M7" s="84" t="s">
        <v>1425</v>
      </c>
      <c r="N7" s="86" t="s">
        <v>1426</v>
      </c>
      <c r="P7" s="103" t="s">
        <v>1439</v>
      </c>
      <c r="Q7" s="104" t="s">
        <v>1440</v>
      </c>
    </row>
    <row r="8" spans="1:17" ht="15">
      <c r="A8" s="84" t="s">
        <v>1369</v>
      </c>
      <c r="B8" s="86" t="s">
        <v>1370</v>
      </c>
      <c r="E8" s="84" t="s">
        <v>1388</v>
      </c>
      <c r="F8" s="85" t="s">
        <v>1397</v>
      </c>
      <c r="G8" s="86" t="s">
        <v>1398</v>
      </c>
      <c r="I8" s="84" t="s">
        <v>1407</v>
      </c>
      <c r="J8" s="85" t="s">
        <v>1402</v>
      </c>
      <c r="K8" s="86" t="s">
        <v>1410</v>
      </c>
      <c r="M8" s="84" t="s">
        <v>1427</v>
      </c>
      <c r="N8" s="86" t="s">
        <v>1428</v>
      </c>
      <c r="P8" s="103" t="s">
        <v>1441</v>
      </c>
      <c r="Q8" s="104" t="s">
        <v>1440</v>
      </c>
    </row>
    <row r="9" spans="1:17" ht="15.75" thickBot="1">
      <c r="A9" s="84" t="s">
        <v>1371</v>
      </c>
      <c r="B9" s="86" t="s">
        <v>1372</v>
      </c>
      <c r="E9" s="84" t="s">
        <v>1388</v>
      </c>
      <c r="F9" s="85" t="s">
        <v>1399</v>
      </c>
      <c r="G9" s="86" t="s">
        <v>1400</v>
      </c>
      <c r="I9" s="84" t="s">
        <v>1411</v>
      </c>
      <c r="J9" s="85" t="s">
        <v>1412</v>
      </c>
      <c r="K9" s="86" t="s">
        <v>1413</v>
      </c>
      <c r="M9" s="87" t="s">
        <v>1429</v>
      </c>
      <c r="N9" s="89" t="s">
        <v>1428</v>
      </c>
      <c r="P9" s="103" t="s">
        <v>1442</v>
      </c>
      <c r="Q9" s="104" t="s">
        <v>1443</v>
      </c>
    </row>
    <row r="10" spans="1:17" ht="15.75" thickBot="1">
      <c r="A10" s="84" t="s">
        <v>1373</v>
      </c>
      <c r="B10" s="86" t="s">
        <v>1374</v>
      </c>
      <c r="E10" s="87" t="s">
        <v>1388</v>
      </c>
      <c r="F10" s="88" t="s">
        <v>1401</v>
      </c>
      <c r="G10" s="89" t="s">
        <v>1398</v>
      </c>
      <c r="I10" s="84" t="s">
        <v>1414</v>
      </c>
      <c r="J10" s="85" t="s">
        <v>1402</v>
      </c>
      <c r="K10" s="86" t="s">
        <v>1410</v>
      </c>
      <c r="P10" s="103" t="s">
        <v>1444</v>
      </c>
      <c r="Q10" s="104" t="s">
        <v>1443</v>
      </c>
    </row>
    <row r="11" spans="1:17" ht="15.75" thickBot="1">
      <c r="A11" s="84" t="s">
        <v>1375</v>
      </c>
      <c r="B11" s="86" t="s">
        <v>1376</v>
      </c>
      <c r="I11" s="84" t="s">
        <v>1414</v>
      </c>
      <c r="J11" s="85" t="s">
        <v>1403</v>
      </c>
      <c r="K11" s="86" t="s">
        <v>1415</v>
      </c>
      <c r="P11" s="105" t="s">
        <v>1445</v>
      </c>
      <c r="Q11" s="106" t="s">
        <v>1443</v>
      </c>
    </row>
    <row r="12" spans="1:13" ht="21.75" thickBot="1" thickTop="1">
      <c r="A12" s="84" t="s">
        <v>1377</v>
      </c>
      <c r="B12" s="86" t="s">
        <v>1378</v>
      </c>
      <c r="I12" s="84" t="s">
        <v>1416</v>
      </c>
      <c r="J12" s="85" t="s">
        <v>1417</v>
      </c>
      <c r="K12" s="86" t="s">
        <v>1413</v>
      </c>
      <c r="M12" s="80" t="s">
        <v>1430</v>
      </c>
    </row>
    <row r="13" spans="1:14" ht="15">
      <c r="A13" s="84" t="s">
        <v>1379</v>
      </c>
      <c r="B13" s="86" t="s">
        <v>1380</v>
      </c>
      <c r="I13" s="84" t="s">
        <v>1418</v>
      </c>
      <c r="J13" s="85" t="s">
        <v>1419</v>
      </c>
      <c r="K13" s="86" t="s">
        <v>1409</v>
      </c>
      <c r="M13" s="81" t="s">
        <v>1431</v>
      </c>
      <c r="N13" s="83" t="s">
        <v>1432</v>
      </c>
    </row>
    <row r="14" spans="1:14" ht="15">
      <c r="A14" s="84" t="s">
        <v>1381</v>
      </c>
      <c r="B14" s="86" t="s">
        <v>1382</v>
      </c>
      <c r="E14" s="175" t="s">
        <v>1950</v>
      </c>
      <c r="I14" s="172" t="s">
        <v>1947</v>
      </c>
      <c r="J14" s="173" t="s">
        <v>1948</v>
      </c>
      <c r="K14" s="174" t="s">
        <v>1413</v>
      </c>
      <c r="M14" s="84" t="s">
        <v>1433</v>
      </c>
      <c r="N14" s="86" t="s">
        <v>1432</v>
      </c>
    </row>
    <row r="15" spans="1:14" ht="15.75" thickBot="1">
      <c r="A15" s="84" t="s">
        <v>1383</v>
      </c>
      <c r="B15" s="86" t="s">
        <v>1384</v>
      </c>
      <c r="E15" s="85" t="s">
        <v>1951</v>
      </c>
      <c r="F15" s="85"/>
      <c r="G15" s="85"/>
      <c r="I15" s="87" t="s">
        <v>1420</v>
      </c>
      <c r="J15" s="88" t="s">
        <v>1404</v>
      </c>
      <c r="K15" s="89" t="s">
        <v>14</v>
      </c>
      <c r="M15" s="87" t="s">
        <v>1434</v>
      </c>
      <c r="N15" s="89" t="s">
        <v>1432</v>
      </c>
    </row>
    <row r="16" spans="1:7" ht="15.75" thickBot="1">
      <c r="A16" s="87" t="s">
        <v>1385</v>
      </c>
      <c r="B16" s="89" t="s">
        <v>1386</v>
      </c>
      <c r="E16" s="85"/>
      <c r="F16" s="85"/>
      <c r="G16" s="85"/>
    </row>
    <row r="17" spans="5:7" ht="15">
      <c r="E17" s="85"/>
      <c r="F17" s="85"/>
      <c r="G17" s="85"/>
    </row>
    <row r="21" spans="1:5" ht="21" thickBot="1">
      <c r="A21" s="80" t="s">
        <v>1035</v>
      </c>
      <c r="E21" s="80" t="s">
        <v>1459</v>
      </c>
    </row>
    <row r="22" spans="1:7" ht="15">
      <c r="A22" s="81" t="s">
        <v>1447</v>
      </c>
      <c r="B22" s="82" t="s">
        <v>1448</v>
      </c>
      <c r="C22" s="83" t="s">
        <v>1449</v>
      </c>
      <c r="E22" s="81" t="s">
        <v>1460</v>
      </c>
      <c r="F22" s="82" t="s">
        <v>1461</v>
      </c>
      <c r="G22" s="83" t="s">
        <v>1462</v>
      </c>
    </row>
    <row r="23" spans="1:7" ht="15">
      <c r="A23" s="84" t="s">
        <v>1450</v>
      </c>
      <c r="B23" s="85" t="s">
        <v>1448</v>
      </c>
      <c r="C23" s="86" t="s">
        <v>1449</v>
      </c>
      <c r="E23" s="84" t="s">
        <v>1463</v>
      </c>
      <c r="F23" s="85" t="s">
        <v>1464</v>
      </c>
      <c r="G23" s="86" t="s">
        <v>1465</v>
      </c>
    </row>
    <row r="24" spans="1:7" ht="15.75" thickBot="1">
      <c r="A24" s="84" t="s">
        <v>1450</v>
      </c>
      <c r="B24" s="85" t="s">
        <v>1451</v>
      </c>
      <c r="C24" s="86" t="s">
        <v>1452</v>
      </c>
      <c r="E24" s="87" t="s">
        <v>1466</v>
      </c>
      <c r="F24" s="88" t="s">
        <v>1467</v>
      </c>
      <c r="G24" s="89" t="s">
        <v>1468</v>
      </c>
    </row>
    <row r="25" spans="1:3" ht="15">
      <c r="A25" s="84" t="s">
        <v>1453</v>
      </c>
      <c r="B25" s="85" t="s">
        <v>1454</v>
      </c>
      <c r="C25" s="86" t="s">
        <v>1449</v>
      </c>
    </row>
    <row r="26" spans="1:3" ht="15">
      <c r="A26" s="84" t="s">
        <v>1453</v>
      </c>
      <c r="B26" s="85" t="s">
        <v>1451</v>
      </c>
      <c r="C26" s="86" t="s">
        <v>1452</v>
      </c>
    </row>
    <row r="27" spans="1:3" ht="15">
      <c r="A27" s="84" t="s">
        <v>1455</v>
      </c>
      <c r="B27" s="85" t="s">
        <v>1454</v>
      </c>
      <c r="C27" s="86" t="s">
        <v>1449</v>
      </c>
    </row>
    <row r="28" spans="1:5" ht="21" thickBot="1">
      <c r="A28" s="84" t="s">
        <v>1455</v>
      </c>
      <c r="B28" s="85" t="s">
        <v>1451</v>
      </c>
      <c r="C28" s="86" t="s">
        <v>1452</v>
      </c>
      <c r="E28" s="80" t="s">
        <v>1469</v>
      </c>
    </row>
    <row r="29" spans="1:7" ht="15.75" thickBot="1">
      <c r="A29" s="87" t="s">
        <v>1456</v>
      </c>
      <c r="B29" s="88" t="s">
        <v>1457</v>
      </c>
      <c r="C29" s="89" t="s">
        <v>1458</v>
      </c>
      <c r="E29" s="81" t="s">
        <v>1470</v>
      </c>
      <c r="F29" s="82" t="s">
        <v>1471</v>
      </c>
      <c r="G29" s="83" t="s">
        <v>1472</v>
      </c>
    </row>
    <row r="30" spans="5:7" ht="15.75" thickBot="1">
      <c r="E30" s="87" t="s">
        <v>1473</v>
      </c>
      <c r="F30" s="88" t="s">
        <v>1474</v>
      </c>
      <c r="G30" s="89" t="s">
        <v>1472</v>
      </c>
    </row>
  </sheetData>
  <sheetProtection password="EB4A" sheet="1" objects="1" scenarios="1" sort="0" autoFilter="0"/>
  <mergeCells count="1">
    <mergeCell ref="A1:C1"/>
  </mergeCells>
  <hyperlinks>
    <hyperlink ref="A1" location="'Table of Contents'!A1" display="Back to Table of Contents"/>
    <hyperlink ref="E14" r:id="rId1" display="Q100 Package Qual Reports"/>
  </hyperlink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2"/>
  <sheetViews>
    <sheetView zoomScale="80" zoomScaleNormal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E23" activeCellId="1" sqref="AE21:AE22 AE23"/>
    </sheetView>
  </sheetViews>
  <sheetFormatPr defaultColWidth="11.00390625" defaultRowHeight="15.75"/>
  <cols>
    <col min="1" max="1" width="19.625" style="0" customWidth="1"/>
    <col min="2" max="2" width="4.625" style="4" customWidth="1"/>
    <col min="3" max="3" width="4.625" style="4" hidden="1" customWidth="1"/>
    <col min="4" max="4" width="4.625" style="4" customWidth="1"/>
    <col min="5" max="5" width="7.625" style="4" customWidth="1"/>
    <col min="6" max="6" width="7.50390625" style="4" customWidth="1"/>
    <col min="7" max="7" width="8.875" style="4" customWidth="1"/>
    <col min="8" max="8" width="11.125" style="4" customWidth="1"/>
    <col min="9" max="10" width="11.00390625" style="4" customWidth="1"/>
    <col min="11" max="11" width="4.125" style="4" customWidth="1"/>
    <col min="12" max="12" width="15.875" style="0" customWidth="1"/>
    <col min="13" max="13" width="6.50390625" style="4" customWidth="1"/>
    <col min="14" max="14" width="5.00390625" style="4" customWidth="1"/>
    <col min="15" max="15" width="13.125" style="4" customWidth="1"/>
    <col min="16" max="16" width="8.50390625" style="4" customWidth="1"/>
    <col min="17" max="22" width="5.625" style="4" customWidth="1"/>
    <col min="23" max="23" width="21.00390625" style="0" customWidth="1"/>
    <col min="24" max="29" width="5.00390625" style="13" customWidth="1"/>
    <col min="30" max="30" width="17.125" style="0" customWidth="1"/>
    <col min="31" max="31" width="41.375" style="0" customWidth="1"/>
  </cols>
  <sheetData>
    <row r="1" spans="1:42" ht="36" customHeight="1">
      <c r="A1" s="181" t="s">
        <v>1361</v>
      </c>
      <c r="B1" s="182"/>
      <c r="C1" s="182"/>
      <c r="D1" s="182"/>
      <c r="E1" s="182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31" ht="15">
      <c r="A2" s="21" t="s">
        <v>1175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21"/>
      <c r="AC2" s="21"/>
      <c r="AD2" s="20"/>
      <c r="AE2" s="20"/>
    </row>
    <row r="3" spans="1:45" s="24" customFormat="1" ht="34.5" customHeight="1">
      <c r="A3" s="183" t="s">
        <v>1072</v>
      </c>
      <c r="B3" s="184" t="s">
        <v>1073</v>
      </c>
      <c r="C3" s="187" t="s">
        <v>1129</v>
      </c>
      <c r="D3" s="184" t="s">
        <v>1131</v>
      </c>
      <c r="E3" s="184" t="s">
        <v>1077</v>
      </c>
      <c r="F3" s="183" t="s">
        <v>1105</v>
      </c>
      <c r="G3" s="183"/>
      <c r="H3" s="183"/>
      <c r="I3" s="183"/>
      <c r="J3" s="184" t="s">
        <v>1082</v>
      </c>
      <c r="K3" s="183" t="s">
        <v>1106</v>
      </c>
      <c r="L3" s="183"/>
      <c r="M3" s="186" t="s">
        <v>1148</v>
      </c>
      <c r="N3" s="183"/>
      <c r="O3" s="183"/>
      <c r="P3" s="183"/>
      <c r="Q3" s="28"/>
      <c r="R3" s="184" t="s">
        <v>1137</v>
      </c>
      <c r="S3" s="184" t="s">
        <v>1150</v>
      </c>
      <c r="T3" s="184" t="s">
        <v>1151</v>
      </c>
      <c r="U3" s="184" t="s">
        <v>1138</v>
      </c>
      <c r="V3" s="178" t="s">
        <v>1807</v>
      </c>
      <c r="W3" s="183" t="s">
        <v>1109</v>
      </c>
      <c r="X3" s="183"/>
      <c r="Y3" s="184" t="s">
        <v>1152</v>
      </c>
      <c r="Z3" s="184" t="s">
        <v>1141</v>
      </c>
      <c r="AA3" s="184" t="s">
        <v>1142</v>
      </c>
      <c r="AB3" s="184" t="s">
        <v>1143</v>
      </c>
      <c r="AC3" s="184" t="s">
        <v>1171</v>
      </c>
      <c r="AD3" s="186" t="s">
        <v>1144</v>
      </c>
      <c r="AE3" s="183" t="s">
        <v>1145</v>
      </c>
      <c r="AF3" s="28"/>
      <c r="AG3" s="183"/>
      <c r="AH3" s="183"/>
      <c r="AI3" s="183"/>
      <c r="AJ3" s="183"/>
      <c r="AK3" s="183"/>
      <c r="AL3" s="183"/>
      <c r="AM3" s="183"/>
      <c r="AN3" s="183"/>
      <c r="AO3" s="23"/>
      <c r="AP3" s="23"/>
      <c r="AQ3" s="29"/>
      <c r="AR3" s="28"/>
      <c r="AS3" s="28"/>
    </row>
    <row r="4" spans="1:31" s="121" customFormat="1" ht="165">
      <c r="A4" s="183"/>
      <c r="B4" s="184"/>
      <c r="C4" s="188"/>
      <c r="D4" s="185"/>
      <c r="E4" s="184"/>
      <c r="F4" s="122" t="s">
        <v>1132</v>
      </c>
      <c r="G4" s="122" t="s">
        <v>1080</v>
      </c>
      <c r="H4" s="122" t="s">
        <v>1804</v>
      </c>
      <c r="I4" s="122" t="s">
        <v>1133</v>
      </c>
      <c r="J4" s="184"/>
      <c r="K4" s="122" t="s">
        <v>1134</v>
      </c>
      <c r="L4" s="122" t="s">
        <v>1084</v>
      </c>
      <c r="M4" s="25" t="s">
        <v>1120</v>
      </c>
      <c r="N4" s="122" t="s">
        <v>1088</v>
      </c>
      <c r="O4" s="25" t="s">
        <v>1135</v>
      </c>
      <c r="P4" s="122" t="s">
        <v>1090</v>
      </c>
      <c r="Q4" s="122" t="s">
        <v>1149</v>
      </c>
      <c r="R4" s="183"/>
      <c r="S4" s="183"/>
      <c r="T4" s="184"/>
      <c r="U4" s="183"/>
      <c r="V4" s="183"/>
      <c r="W4" s="122" t="s">
        <v>1139</v>
      </c>
      <c r="X4" s="122" t="s">
        <v>1140</v>
      </c>
      <c r="Y4" s="183"/>
      <c r="Z4" s="183"/>
      <c r="AA4" s="183"/>
      <c r="AB4" s="183"/>
      <c r="AC4" s="184"/>
      <c r="AD4" s="186"/>
      <c r="AE4" s="183"/>
    </row>
    <row r="5" spans="1:31" ht="15">
      <c r="A5" t="s">
        <v>323</v>
      </c>
      <c r="B5" s="4" t="s">
        <v>1</v>
      </c>
      <c r="D5" s="4">
        <v>13</v>
      </c>
      <c r="E5" s="4" t="s">
        <v>232</v>
      </c>
      <c r="F5" s="4">
        <v>12</v>
      </c>
      <c r="G5" s="4">
        <v>1024</v>
      </c>
      <c r="H5" s="4" t="s">
        <v>233</v>
      </c>
      <c r="I5" s="4" t="s">
        <v>3</v>
      </c>
      <c r="J5" s="4" t="s">
        <v>1146</v>
      </c>
      <c r="K5" s="4">
        <v>40</v>
      </c>
      <c r="L5" t="s">
        <v>255</v>
      </c>
      <c r="M5" s="4" t="s">
        <v>3</v>
      </c>
      <c r="N5" s="4" t="s">
        <v>3</v>
      </c>
      <c r="O5" s="4" t="s">
        <v>324</v>
      </c>
      <c r="P5" s="4" t="s">
        <v>3</v>
      </c>
      <c r="Q5" s="4" t="s">
        <v>3</v>
      </c>
      <c r="R5" s="4">
        <v>2</v>
      </c>
      <c r="S5" s="4" t="s">
        <v>3</v>
      </c>
      <c r="T5" s="4" t="s">
        <v>3</v>
      </c>
      <c r="U5" s="4">
        <v>4</v>
      </c>
      <c r="V5" s="4">
        <v>3</v>
      </c>
      <c r="W5" t="s">
        <v>325</v>
      </c>
      <c r="X5" s="13" t="s">
        <v>3</v>
      </c>
      <c r="Y5" s="13" t="s">
        <v>3</v>
      </c>
      <c r="Z5" s="13" t="s">
        <v>3</v>
      </c>
      <c r="AA5" s="13" t="s">
        <v>3</v>
      </c>
      <c r="AB5" s="16" t="s">
        <v>55</v>
      </c>
      <c r="AC5" s="13" t="s">
        <v>3</v>
      </c>
      <c r="AD5" t="s">
        <v>326</v>
      </c>
      <c r="AE5" t="s">
        <v>532</v>
      </c>
    </row>
    <row r="6" spans="1:31" ht="15">
      <c r="A6" t="s">
        <v>327</v>
      </c>
      <c r="B6" s="4" t="s">
        <v>1</v>
      </c>
      <c r="D6" s="4">
        <v>21</v>
      </c>
      <c r="E6" s="4" t="s">
        <v>232</v>
      </c>
      <c r="F6" s="4">
        <v>32</v>
      </c>
      <c r="G6" s="4">
        <v>4096</v>
      </c>
      <c r="H6" s="4" t="s">
        <v>233</v>
      </c>
      <c r="I6" s="4">
        <v>4</v>
      </c>
      <c r="J6" s="4" t="s">
        <v>1146</v>
      </c>
      <c r="K6" s="4">
        <v>70</v>
      </c>
      <c r="L6" t="s">
        <v>255</v>
      </c>
      <c r="M6" s="16" t="s">
        <v>55</v>
      </c>
      <c r="N6" s="4" t="s">
        <v>3</v>
      </c>
      <c r="O6" s="4" t="s">
        <v>328</v>
      </c>
      <c r="P6" s="4" t="s">
        <v>329</v>
      </c>
      <c r="Q6" s="4">
        <v>2</v>
      </c>
      <c r="R6" s="4">
        <v>10</v>
      </c>
      <c r="S6" s="4">
        <v>6</v>
      </c>
      <c r="T6" s="4">
        <v>1</v>
      </c>
      <c r="U6" s="4">
        <v>4</v>
      </c>
      <c r="V6" s="4">
        <v>5</v>
      </c>
      <c r="W6" t="s">
        <v>330</v>
      </c>
      <c r="X6" s="13" t="s">
        <v>3</v>
      </c>
      <c r="Y6" s="13" t="s">
        <v>3</v>
      </c>
      <c r="Z6" s="13" t="s">
        <v>3</v>
      </c>
      <c r="AA6" s="16" t="s">
        <v>55</v>
      </c>
      <c r="AB6" s="16" t="s">
        <v>55</v>
      </c>
      <c r="AC6" s="16" t="s">
        <v>55</v>
      </c>
      <c r="AD6" t="s">
        <v>331</v>
      </c>
      <c r="AE6" t="s">
        <v>1995</v>
      </c>
    </row>
    <row r="7" spans="1:31" ht="15">
      <c r="A7" t="s">
        <v>332</v>
      </c>
      <c r="B7" s="4" t="s">
        <v>1</v>
      </c>
      <c r="D7" s="4">
        <v>21</v>
      </c>
      <c r="E7" s="4" t="s">
        <v>232</v>
      </c>
      <c r="F7" s="4">
        <v>32</v>
      </c>
      <c r="G7" s="4">
        <v>4096</v>
      </c>
      <c r="H7" s="4" t="s">
        <v>233</v>
      </c>
      <c r="I7" s="4">
        <v>4</v>
      </c>
      <c r="J7" s="4" t="s">
        <v>1146</v>
      </c>
      <c r="K7" s="4">
        <v>70</v>
      </c>
      <c r="L7" t="s">
        <v>255</v>
      </c>
      <c r="M7" s="16" t="s">
        <v>55</v>
      </c>
      <c r="N7" s="4" t="s">
        <v>3</v>
      </c>
      <c r="O7" s="4" t="s">
        <v>328</v>
      </c>
      <c r="P7" s="4" t="s">
        <v>329</v>
      </c>
      <c r="Q7" s="4">
        <v>2</v>
      </c>
      <c r="R7" s="4">
        <v>4</v>
      </c>
      <c r="S7" s="4" t="s">
        <v>3</v>
      </c>
      <c r="T7" s="4" t="s">
        <v>3</v>
      </c>
      <c r="U7" s="4">
        <v>4</v>
      </c>
      <c r="V7" s="4">
        <v>5</v>
      </c>
      <c r="W7" t="s">
        <v>330</v>
      </c>
      <c r="X7" s="13" t="s">
        <v>3</v>
      </c>
      <c r="Y7" s="13" t="s">
        <v>3</v>
      </c>
      <c r="Z7" s="13" t="s">
        <v>3</v>
      </c>
      <c r="AA7" s="16" t="s">
        <v>55</v>
      </c>
      <c r="AB7" s="16" t="s">
        <v>55</v>
      </c>
      <c r="AC7" s="16" t="s">
        <v>55</v>
      </c>
      <c r="AD7" t="s">
        <v>331</v>
      </c>
      <c r="AE7" t="s">
        <v>1992</v>
      </c>
    </row>
    <row r="8" spans="1:31" ht="15">
      <c r="A8" t="s">
        <v>334</v>
      </c>
      <c r="B8" s="4" t="s">
        <v>1</v>
      </c>
      <c r="D8" s="4">
        <v>21</v>
      </c>
      <c r="E8" s="4" t="s">
        <v>232</v>
      </c>
      <c r="F8" s="4">
        <v>12</v>
      </c>
      <c r="G8" s="4">
        <v>1024</v>
      </c>
      <c r="H8" s="4" t="s">
        <v>233</v>
      </c>
      <c r="I8" s="4" t="s">
        <v>3</v>
      </c>
      <c r="J8" s="4" t="s">
        <v>1146</v>
      </c>
      <c r="K8" s="4">
        <v>40</v>
      </c>
      <c r="L8" t="s">
        <v>255</v>
      </c>
      <c r="M8" s="4" t="s">
        <v>3</v>
      </c>
      <c r="N8" s="4" t="s">
        <v>3</v>
      </c>
      <c r="O8" s="4" t="s">
        <v>335</v>
      </c>
      <c r="P8" s="4" t="s">
        <v>3</v>
      </c>
      <c r="Q8" s="4" t="s">
        <v>3</v>
      </c>
      <c r="R8" s="4">
        <v>2</v>
      </c>
      <c r="S8" s="4" t="s">
        <v>3</v>
      </c>
      <c r="T8" s="4" t="s">
        <v>3</v>
      </c>
      <c r="U8" s="4">
        <v>4</v>
      </c>
      <c r="V8" s="4">
        <v>3</v>
      </c>
      <c r="W8" t="s">
        <v>239</v>
      </c>
      <c r="X8" s="13" t="s">
        <v>3</v>
      </c>
      <c r="Y8" s="13" t="s">
        <v>3</v>
      </c>
      <c r="Z8" s="13" t="s">
        <v>3</v>
      </c>
      <c r="AA8" s="13" t="s">
        <v>3</v>
      </c>
      <c r="AB8" s="16" t="s">
        <v>55</v>
      </c>
      <c r="AC8" s="13" t="s">
        <v>3</v>
      </c>
      <c r="AD8" t="s">
        <v>326</v>
      </c>
      <c r="AE8" t="s">
        <v>1995</v>
      </c>
    </row>
    <row r="9" spans="1:31" ht="15">
      <c r="A9" t="s">
        <v>336</v>
      </c>
      <c r="B9" s="4" t="s">
        <v>1</v>
      </c>
      <c r="D9" s="4">
        <v>21</v>
      </c>
      <c r="E9" s="4" t="s">
        <v>232</v>
      </c>
      <c r="F9" s="4">
        <v>32</v>
      </c>
      <c r="G9" s="4">
        <v>2048</v>
      </c>
      <c r="H9" s="4" t="s">
        <v>233</v>
      </c>
      <c r="I9" s="4" t="s">
        <v>3</v>
      </c>
      <c r="J9" s="4" t="s">
        <v>1146</v>
      </c>
      <c r="K9" s="4">
        <v>40</v>
      </c>
      <c r="L9" t="s">
        <v>255</v>
      </c>
      <c r="M9" s="4" t="s">
        <v>3</v>
      </c>
      <c r="N9" s="4" t="s">
        <v>3</v>
      </c>
      <c r="O9" s="4" t="s">
        <v>337</v>
      </c>
      <c r="P9" s="4" t="s">
        <v>3</v>
      </c>
      <c r="Q9" s="4" t="s">
        <v>3</v>
      </c>
      <c r="R9" s="4">
        <v>2</v>
      </c>
      <c r="S9" s="4" t="s">
        <v>3</v>
      </c>
      <c r="T9" s="4" t="s">
        <v>3</v>
      </c>
      <c r="U9" s="4">
        <v>4</v>
      </c>
      <c r="V9" s="4">
        <v>3</v>
      </c>
      <c r="W9" t="s">
        <v>239</v>
      </c>
      <c r="X9" s="13" t="s">
        <v>3</v>
      </c>
      <c r="Y9" s="13" t="s">
        <v>3</v>
      </c>
      <c r="Z9" s="13" t="s">
        <v>3</v>
      </c>
      <c r="AA9" s="13" t="s">
        <v>3</v>
      </c>
      <c r="AB9" s="16" t="s">
        <v>55</v>
      </c>
      <c r="AC9" s="16" t="s">
        <v>55</v>
      </c>
      <c r="AD9" t="s">
        <v>326</v>
      </c>
      <c r="AE9" t="s">
        <v>1993</v>
      </c>
    </row>
    <row r="10" spans="1:31" s="92" customFormat="1" ht="15">
      <c r="A10" s="92" t="s">
        <v>338</v>
      </c>
      <c r="B10" s="93" t="s">
        <v>1</v>
      </c>
      <c r="C10" s="11" t="s">
        <v>1130</v>
      </c>
      <c r="D10" s="93">
        <v>21</v>
      </c>
      <c r="E10" s="93" t="s">
        <v>232</v>
      </c>
      <c r="F10" s="93">
        <v>512</v>
      </c>
      <c r="G10" s="93">
        <v>49152</v>
      </c>
      <c r="H10" s="93" t="s">
        <v>233</v>
      </c>
      <c r="I10" s="93">
        <v>4</v>
      </c>
      <c r="J10" s="93" t="s">
        <v>1146</v>
      </c>
      <c r="K10" s="93">
        <v>70</v>
      </c>
      <c r="L10" s="92" t="s">
        <v>255</v>
      </c>
      <c r="M10" s="62" t="s">
        <v>55</v>
      </c>
      <c r="N10" s="93" t="s">
        <v>3</v>
      </c>
      <c r="O10" s="93" t="s">
        <v>328</v>
      </c>
      <c r="P10" s="93" t="s">
        <v>329</v>
      </c>
      <c r="Q10" s="93">
        <v>2</v>
      </c>
      <c r="R10" s="93">
        <v>10</v>
      </c>
      <c r="S10" s="93">
        <v>6</v>
      </c>
      <c r="T10" s="93">
        <v>1</v>
      </c>
      <c r="U10" s="93">
        <v>4</v>
      </c>
      <c r="V10" s="93">
        <v>5</v>
      </c>
      <c r="W10" s="92" t="s">
        <v>330</v>
      </c>
      <c r="X10" s="63" t="s">
        <v>3</v>
      </c>
      <c r="Y10" s="63" t="s">
        <v>3</v>
      </c>
      <c r="Z10" s="63" t="s">
        <v>3</v>
      </c>
      <c r="AA10" s="62" t="s">
        <v>55</v>
      </c>
      <c r="AB10" s="62" t="s">
        <v>55</v>
      </c>
      <c r="AC10" s="62" t="s">
        <v>55</v>
      </c>
      <c r="AD10" s="92" t="s">
        <v>326</v>
      </c>
      <c r="AE10" s="92" t="s">
        <v>1992</v>
      </c>
    </row>
    <row r="11" spans="1:31" s="92" customFormat="1" ht="15">
      <c r="A11" s="92" t="s">
        <v>339</v>
      </c>
      <c r="B11" s="93" t="s">
        <v>1</v>
      </c>
      <c r="C11" s="11" t="s">
        <v>1130</v>
      </c>
      <c r="D11" s="93">
        <v>21</v>
      </c>
      <c r="E11" s="93" t="s">
        <v>232</v>
      </c>
      <c r="F11" s="93">
        <v>512</v>
      </c>
      <c r="G11" s="93">
        <v>49152</v>
      </c>
      <c r="H11" s="93" t="s">
        <v>233</v>
      </c>
      <c r="I11" s="93">
        <v>4</v>
      </c>
      <c r="J11" s="93" t="s">
        <v>1146</v>
      </c>
      <c r="K11" s="93">
        <v>70</v>
      </c>
      <c r="L11" s="92" t="s">
        <v>255</v>
      </c>
      <c r="M11" s="62" t="s">
        <v>55</v>
      </c>
      <c r="N11" s="93" t="s">
        <v>3</v>
      </c>
      <c r="O11" s="93" t="s">
        <v>340</v>
      </c>
      <c r="P11" s="93" t="s">
        <v>341</v>
      </c>
      <c r="Q11" s="93">
        <v>2</v>
      </c>
      <c r="R11" s="93">
        <v>4</v>
      </c>
      <c r="S11" s="93" t="s">
        <v>3</v>
      </c>
      <c r="T11" s="93" t="s">
        <v>3</v>
      </c>
      <c r="U11" s="93">
        <v>4</v>
      </c>
      <c r="V11" s="93">
        <v>5</v>
      </c>
      <c r="W11" s="92" t="s">
        <v>330</v>
      </c>
      <c r="X11" s="63" t="s">
        <v>3</v>
      </c>
      <c r="Y11" s="63" t="s">
        <v>3</v>
      </c>
      <c r="Z11" s="63" t="s">
        <v>3</v>
      </c>
      <c r="AA11" s="62" t="s">
        <v>55</v>
      </c>
      <c r="AB11" s="62" t="s">
        <v>55</v>
      </c>
      <c r="AC11" s="62" t="s">
        <v>55</v>
      </c>
      <c r="AD11" s="92" t="s">
        <v>331</v>
      </c>
      <c r="AE11" s="92" t="s">
        <v>1992</v>
      </c>
    </row>
    <row r="12" spans="1:31" ht="15">
      <c r="A12" t="s">
        <v>342</v>
      </c>
      <c r="B12" s="4" t="s">
        <v>1</v>
      </c>
      <c r="D12" s="4">
        <v>21</v>
      </c>
      <c r="E12" s="4" t="s">
        <v>232</v>
      </c>
      <c r="F12" s="4">
        <v>64</v>
      </c>
      <c r="G12" s="4">
        <v>8192</v>
      </c>
      <c r="H12" s="4" t="s">
        <v>233</v>
      </c>
      <c r="I12" s="4">
        <v>4</v>
      </c>
      <c r="J12" s="4" t="s">
        <v>1146</v>
      </c>
      <c r="K12" s="4">
        <v>70</v>
      </c>
      <c r="L12" t="s">
        <v>255</v>
      </c>
      <c r="M12" s="16" t="s">
        <v>55</v>
      </c>
      <c r="N12" s="4" t="s">
        <v>3</v>
      </c>
      <c r="O12" s="4" t="s">
        <v>340</v>
      </c>
      <c r="P12" s="4" t="s">
        <v>341</v>
      </c>
      <c r="Q12" s="4">
        <v>2</v>
      </c>
      <c r="R12" s="4">
        <v>4</v>
      </c>
      <c r="S12" s="4" t="s">
        <v>3</v>
      </c>
      <c r="T12" s="4" t="s">
        <v>3</v>
      </c>
      <c r="U12" s="4">
        <v>4</v>
      </c>
      <c r="V12" s="4">
        <v>5</v>
      </c>
      <c r="W12" t="s">
        <v>330</v>
      </c>
      <c r="X12" s="13" t="s">
        <v>3</v>
      </c>
      <c r="Y12" s="13" t="s">
        <v>3</v>
      </c>
      <c r="Z12" s="13" t="s">
        <v>3</v>
      </c>
      <c r="AA12" s="16" t="s">
        <v>55</v>
      </c>
      <c r="AB12" s="16" t="s">
        <v>55</v>
      </c>
      <c r="AC12" s="16" t="s">
        <v>55</v>
      </c>
      <c r="AD12" t="s">
        <v>331</v>
      </c>
      <c r="AE12" s="92" t="s">
        <v>1992</v>
      </c>
    </row>
    <row r="13" spans="1:31" ht="15">
      <c r="A13" t="s">
        <v>343</v>
      </c>
      <c r="B13" s="4" t="s">
        <v>1</v>
      </c>
      <c r="D13" s="4">
        <v>21</v>
      </c>
      <c r="E13" s="4" t="s">
        <v>232</v>
      </c>
      <c r="F13" s="4">
        <v>64</v>
      </c>
      <c r="G13" s="4">
        <v>8192</v>
      </c>
      <c r="H13" s="4" t="s">
        <v>233</v>
      </c>
      <c r="I13" s="4">
        <v>4</v>
      </c>
      <c r="J13" s="4" t="s">
        <v>1146</v>
      </c>
      <c r="K13" s="4">
        <v>70</v>
      </c>
      <c r="L13" t="s">
        <v>255</v>
      </c>
      <c r="M13" s="16" t="s">
        <v>55</v>
      </c>
      <c r="N13" s="4" t="s">
        <v>3</v>
      </c>
      <c r="O13" s="4" t="s">
        <v>340</v>
      </c>
      <c r="P13" s="4" t="s">
        <v>341</v>
      </c>
      <c r="Q13" s="4">
        <v>2</v>
      </c>
      <c r="R13" s="4">
        <v>4</v>
      </c>
      <c r="S13" s="4">
        <v>6</v>
      </c>
      <c r="T13" s="4">
        <v>1</v>
      </c>
      <c r="U13" s="4">
        <v>4</v>
      </c>
      <c r="V13" s="4">
        <v>5</v>
      </c>
      <c r="W13" t="s">
        <v>330</v>
      </c>
      <c r="X13" s="13" t="s">
        <v>3</v>
      </c>
      <c r="Y13" s="13" t="s">
        <v>3</v>
      </c>
      <c r="Z13" s="13" t="s">
        <v>3</v>
      </c>
      <c r="AA13" s="16" t="s">
        <v>55</v>
      </c>
      <c r="AB13" s="16" t="s">
        <v>55</v>
      </c>
      <c r="AC13" s="16" t="s">
        <v>55</v>
      </c>
      <c r="AD13" t="s">
        <v>331</v>
      </c>
      <c r="AE13" s="92" t="s">
        <v>1992</v>
      </c>
    </row>
    <row r="14" spans="1:31" ht="15">
      <c r="A14" t="s">
        <v>344</v>
      </c>
      <c r="B14" s="4" t="s">
        <v>1</v>
      </c>
      <c r="D14" s="4">
        <v>21</v>
      </c>
      <c r="E14" s="4" t="s">
        <v>232</v>
      </c>
      <c r="F14" s="4">
        <v>128</v>
      </c>
      <c r="G14" s="4">
        <v>16384</v>
      </c>
      <c r="H14" s="4" t="s">
        <v>233</v>
      </c>
      <c r="I14" s="4">
        <v>4</v>
      </c>
      <c r="J14" s="4" t="s">
        <v>1146</v>
      </c>
      <c r="K14" s="4">
        <v>70</v>
      </c>
      <c r="L14" t="s">
        <v>255</v>
      </c>
      <c r="M14" s="16" t="s">
        <v>55</v>
      </c>
      <c r="N14" s="4" t="s">
        <v>3</v>
      </c>
      <c r="O14" s="4" t="s">
        <v>328</v>
      </c>
      <c r="P14" s="4" t="s">
        <v>329</v>
      </c>
      <c r="Q14" s="4">
        <v>2</v>
      </c>
      <c r="R14" s="4">
        <v>10</v>
      </c>
      <c r="S14" s="4">
        <v>6</v>
      </c>
      <c r="T14" s="4">
        <v>1</v>
      </c>
      <c r="U14" s="4">
        <v>4</v>
      </c>
      <c r="V14" s="4">
        <v>5</v>
      </c>
      <c r="W14" t="s">
        <v>330</v>
      </c>
      <c r="X14" s="13" t="s">
        <v>3</v>
      </c>
      <c r="Y14" s="13" t="s">
        <v>3</v>
      </c>
      <c r="Z14" s="13" t="s">
        <v>3</v>
      </c>
      <c r="AA14" s="16" t="s">
        <v>55</v>
      </c>
      <c r="AB14" s="16" t="s">
        <v>55</v>
      </c>
      <c r="AC14" s="16" t="s">
        <v>55</v>
      </c>
      <c r="AD14" t="s">
        <v>331</v>
      </c>
      <c r="AE14" s="92" t="s">
        <v>1992</v>
      </c>
    </row>
    <row r="15" spans="1:31" ht="15">
      <c r="A15" t="s">
        <v>345</v>
      </c>
      <c r="B15" s="4" t="s">
        <v>1</v>
      </c>
      <c r="D15" s="4">
        <v>21</v>
      </c>
      <c r="E15" s="4" t="s">
        <v>232</v>
      </c>
      <c r="F15" s="4">
        <v>128</v>
      </c>
      <c r="G15" s="4">
        <v>16384</v>
      </c>
      <c r="H15" s="4" t="s">
        <v>233</v>
      </c>
      <c r="I15" s="4">
        <v>4</v>
      </c>
      <c r="J15" s="4" t="s">
        <v>1146</v>
      </c>
      <c r="K15" s="4">
        <v>70</v>
      </c>
      <c r="L15" t="s">
        <v>255</v>
      </c>
      <c r="M15" s="16" t="s">
        <v>55</v>
      </c>
      <c r="N15" s="4" t="s">
        <v>3</v>
      </c>
      <c r="O15" s="4" t="s">
        <v>328</v>
      </c>
      <c r="P15" s="4" t="s">
        <v>329</v>
      </c>
      <c r="Q15" s="4">
        <v>2</v>
      </c>
      <c r="R15" s="4">
        <v>4</v>
      </c>
      <c r="S15" s="4" t="s">
        <v>3</v>
      </c>
      <c r="T15" s="4" t="s">
        <v>3</v>
      </c>
      <c r="U15" s="4">
        <v>4</v>
      </c>
      <c r="V15" s="4">
        <v>5</v>
      </c>
      <c r="W15" t="s">
        <v>330</v>
      </c>
      <c r="X15" s="13" t="s">
        <v>3</v>
      </c>
      <c r="Y15" s="13" t="s">
        <v>3</v>
      </c>
      <c r="Z15" s="13" t="s">
        <v>3</v>
      </c>
      <c r="AA15" s="16" t="s">
        <v>55</v>
      </c>
      <c r="AB15" s="16" t="s">
        <v>55</v>
      </c>
      <c r="AC15" s="16" t="s">
        <v>55</v>
      </c>
      <c r="AD15" t="s">
        <v>331</v>
      </c>
      <c r="AE15" s="92" t="s">
        <v>1992</v>
      </c>
    </row>
    <row r="16" spans="1:31" ht="15">
      <c r="A16" t="s">
        <v>346</v>
      </c>
      <c r="B16" s="4" t="s">
        <v>1</v>
      </c>
      <c r="D16" s="4">
        <v>21</v>
      </c>
      <c r="E16" s="4" t="s">
        <v>232</v>
      </c>
      <c r="F16" s="4">
        <v>32</v>
      </c>
      <c r="G16" s="4">
        <v>4096</v>
      </c>
      <c r="H16" s="4" t="s">
        <v>233</v>
      </c>
      <c r="I16" s="4">
        <v>8</v>
      </c>
      <c r="J16" s="4" t="s">
        <v>1146</v>
      </c>
      <c r="K16" s="4">
        <v>40</v>
      </c>
      <c r="L16" t="s">
        <v>255</v>
      </c>
      <c r="M16" s="4" t="s">
        <v>3</v>
      </c>
      <c r="N16" s="4" t="s">
        <v>3</v>
      </c>
      <c r="O16" s="4" t="s">
        <v>335</v>
      </c>
      <c r="P16" s="4">
        <v>2</v>
      </c>
      <c r="Q16" s="4" t="s">
        <v>3</v>
      </c>
      <c r="R16" s="4">
        <v>4</v>
      </c>
      <c r="S16" s="4" t="s">
        <v>3</v>
      </c>
      <c r="T16" s="4" t="s">
        <v>3</v>
      </c>
      <c r="U16" s="4">
        <v>4</v>
      </c>
      <c r="V16" s="4">
        <v>5</v>
      </c>
      <c r="W16" t="s">
        <v>347</v>
      </c>
      <c r="X16" s="13" t="s">
        <v>3</v>
      </c>
      <c r="Y16" s="13" t="s">
        <v>3</v>
      </c>
      <c r="Z16" s="16" t="s">
        <v>55</v>
      </c>
      <c r="AA16" s="16" t="s">
        <v>55</v>
      </c>
      <c r="AB16" s="16" t="s">
        <v>55</v>
      </c>
      <c r="AC16" s="16" t="s">
        <v>55</v>
      </c>
      <c r="AD16" t="s">
        <v>326</v>
      </c>
      <c r="AE16" t="s">
        <v>1993</v>
      </c>
    </row>
    <row r="17" spans="1:31" ht="15">
      <c r="A17" t="s">
        <v>348</v>
      </c>
      <c r="B17" s="4" t="s">
        <v>1</v>
      </c>
      <c r="D17" s="4">
        <v>21</v>
      </c>
      <c r="E17" s="4" t="s">
        <v>232</v>
      </c>
      <c r="F17" s="4">
        <v>64</v>
      </c>
      <c r="G17" s="4">
        <v>4096</v>
      </c>
      <c r="H17" s="4" t="s">
        <v>233</v>
      </c>
      <c r="I17" s="4">
        <v>8</v>
      </c>
      <c r="J17" s="4" t="s">
        <v>1146</v>
      </c>
      <c r="K17" s="4">
        <v>40</v>
      </c>
      <c r="L17" t="s">
        <v>255</v>
      </c>
      <c r="M17" s="4" t="s">
        <v>3</v>
      </c>
      <c r="N17" s="4" t="s">
        <v>3</v>
      </c>
      <c r="O17" s="4" t="s">
        <v>335</v>
      </c>
      <c r="P17" s="4">
        <v>2</v>
      </c>
      <c r="Q17" s="4" t="s">
        <v>3</v>
      </c>
      <c r="R17" s="4">
        <v>4</v>
      </c>
      <c r="S17" s="4" t="s">
        <v>3</v>
      </c>
      <c r="T17" s="4" t="s">
        <v>3</v>
      </c>
      <c r="U17" s="4">
        <v>4</v>
      </c>
      <c r="V17" s="4">
        <v>5</v>
      </c>
      <c r="W17" t="s">
        <v>347</v>
      </c>
      <c r="X17" s="13" t="s">
        <v>3</v>
      </c>
      <c r="Y17" s="13" t="s">
        <v>3</v>
      </c>
      <c r="Z17" s="16" t="s">
        <v>55</v>
      </c>
      <c r="AA17" s="16" t="s">
        <v>55</v>
      </c>
      <c r="AB17" s="16" t="s">
        <v>55</v>
      </c>
      <c r="AC17" s="16" t="s">
        <v>55</v>
      </c>
      <c r="AD17" t="s">
        <v>326</v>
      </c>
      <c r="AE17" t="s">
        <v>1993</v>
      </c>
    </row>
    <row r="18" spans="1:31" ht="15">
      <c r="A18" t="s">
        <v>349</v>
      </c>
      <c r="B18" s="4" t="s">
        <v>1</v>
      </c>
      <c r="D18" s="4">
        <v>21</v>
      </c>
      <c r="E18" s="4" t="s">
        <v>232</v>
      </c>
      <c r="F18" s="4">
        <v>256</v>
      </c>
      <c r="G18" s="4">
        <v>32768</v>
      </c>
      <c r="H18" s="4" t="s">
        <v>233</v>
      </c>
      <c r="I18" s="4">
        <v>4</v>
      </c>
      <c r="J18" s="4" t="s">
        <v>1146</v>
      </c>
      <c r="K18" s="4">
        <v>70</v>
      </c>
      <c r="L18" t="s">
        <v>255</v>
      </c>
      <c r="M18" s="16" t="s">
        <v>55</v>
      </c>
      <c r="N18" s="4" t="s">
        <v>3</v>
      </c>
      <c r="O18" s="4" t="s">
        <v>328</v>
      </c>
      <c r="P18" s="4" t="s">
        <v>329</v>
      </c>
      <c r="Q18" s="4">
        <v>2</v>
      </c>
      <c r="R18" s="4">
        <v>10</v>
      </c>
      <c r="S18" s="4">
        <v>6</v>
      </c>
      <c r="T18" s="4">
        <v>1</v>
      </c>
      <c r="U18" s="4">
        <v>4</v>
      </c>
      <c r="V18" s="4">
        <v>5</v>
      </c>
      <c r="W18" t="s">
        <v>330</v>
      </c>
      <c r="X18" s="13" t="s">
        <v>3</v>
      </c>
      <c r="Y18" s="13" t="s">
        <v>3</v>
      </c>
      <c r="Z18" s="13" t="s">
        <v>3</v>
      </c>
      <c r="AA18" s="16" t="s">
        <v>55</v>
      </c>
      <c r="AB18" s="16" t="s">
        <v>55</v>
      </c>
      <c r="AC18" s="16" t="s">
        <v>55</v>
      </c>
      <c r="AD18" t="s">
        <v>326</v>
      </c>
      <c r="AE18" s="92" t="s">
        <v>1992</v>
      </c>
    </row>
    <row r="19" spans="1:31" ht="15">
      <c r="A19" t="s">
        <v>350</v>
      </c>
      <c r="B19" s="4" t="s">
        <v>1</v>
      </c>
      <c r="D19" s="4">
        <v>21</v>
      </c>
      <c r="E19" s="4" t="s">
        <v>232</v>
      </c>
      <c r="F19" s="4">
        <v>256</v>
      </c>
      <c r="G19" s="4">
        <v>32768</v>
      </c>
      <c r="H19" s="4" t="s">
        <v>233</v>
      </c>
      <c r="I19" s="4">
        <v>4</v>
      </c>
      <c r="J19" s="4" t="s">
        <v>1146</v>
      </c>
      <c r="K19" s="4">
        <v>70</v>
      </c>
      <c r="L19" t="s">
        <v>255</v>
      </c>
      <c r="M19" s="16" t="s">
        <v>55</v>
      </c>
      <c r="N19" s="4" t="s">
        <v>3</v>
      </c>
      <c r="O19" s="4" t="s">
        <v>328</v>
      </c>
      <c r="P19" s="4" t="s">
        <v>329</v>
      </c>
      <c r="Q19" s="4">
        <v>2</v>
      </c>
      <c r="R19" s="4">
        <v>4</v>
      </c>
      <c r="S19" s="4" t="s">
        <v>3</v>
      </c>
      <c r="T19" s="4" t="s">
        <v>3</v>
      </c>
      <c r="U19" s="4">
        <v>4</v>
      </c>
      <c r="V19" s="4">
        <v>5</v>
      </c>
      <c r="W19" t="s">
        <v>330</v>
      </c>
      <c r="X19" s="13" t="s">
        <v>3</v>
      </c>
      <c r="Y19" s="13" t="s">
        <v>3</v>
      </c>
      <c r="Z19" s="13" t="s">
        <v>3</v>
      </c>
      <c r="AA19" s="16" t="s">
        <v>55</v>
      </c>
      <c r="AB19" s="16" t="s">
        <v>55</v>
      </c>
      <c r="AC19" s="16" t="s">
        <v>55</v>
      </c>
      <c r="AD19" t="s">
        <v>326</v>
      </c>
      <c r="AE19" s="92" t="s">
        <v>1992</v>
      </c>
    </row>
    <row r="20" spans="1:31" ht="15">
      <c r="A20" t="s">
        <v>349</v>
      </c>
      <c r="B20" s="4" t="s">
        <v>1</v>
      </c>
      <c r="D20" s="4">
        <v>21</v>
      </c>
      <c r="E20" s="4" t="s">
        <v>232</v>
      </c>
      <c r="F20" s="4">
        <v>256</v>
      </c>
      <c r="G20" s="4">
        <v>32768</v>
      </c>
      <c r="H20" s="4" t="s">
        <v>233</v>
      </c>
      <c r="I20" s="4">
        <v>4</v>
      </c>
      <c r="J20" s="4" t="s">
        <v>1146</v>
      </c>
      <c r="K20" s="4">
        <v>70</v>
      </c>
      <c r="L20" t="s">
        <v>255</v>
      </c>
      <c r="M20" s="16" t="s">
        <v>55</v>
      </c>
      <c r="N20" s="4" t="s">
        <v>3</v>
      </c>
      <c r="O20" s="4" t="s">
        <v>340</v>
      </c>
      <c r="P20" s="4" t="s">
        <v>341</v>
      </c>
      <c r="Q20" s="4">
        <v>2</v>
      </c>
      <c r="R20" s="4">
        <v>4</v>
      </c>
      <c r="S20" s="4">
        <v>6</v>
      </c>
      <c r="T20" s="4">
        <v>1</v>
      </c>
      <c r="U20" s="4">
        <v>4</v>
      </c>
      <c r="V20" s="4">
        <v>5</v>
      </c>
      <c r="W20" t="s">
        <v>330</v>
      </c>
      <c r="X20" s="13" t="s">
        <v>3</v>
      </c>
      <c r="Y20" s="13" t="s">
        <v>3</v>
      </c>
      <c r="Z20" s="13" t="s">
        <v>3</v>
      </c>
      <c r="AA20" s="16" t="s">
        <v>55</v>
      </c>
      <c r="AB20" s="16" t="s">
        <v>55</v>
      </c>
      <c r="AC20" s="16" t="s">
        <v>55</v>
      </c>
      <c r="AD20" t="s">
        <v>331</v>
      </c>
      <c r="AE20" s="92" t="s">
        <v>1992</v>
      </c>
    </row>
    <row r="21" spans="1:31" ht="15">
      <c r="A21" t="s">
        <v>351</v>
      </c>
      <c r="B21" s="4" t="s">
        <v>1</v>
      </c>
      <c r="D21" s="4">
        <v>21</v>
      </c>
      <c r="E21" s="4" t="s">
        <v>232</v>
      </c>
      <c r="F21" s="4">
        <v>64</v>
      </c>
      <c r="G21" s="4">
        <v>4096</v>
      </c>
      <c r="H21" s="4" t="s">
        <v>233</v>
      </c>
      <c r="I21" s="4">
        <v>8</v>
      </c>
      <c r="J21" s="4" t="s">
        <v>1146</v>
      </c>
      <c r="K21" s="4">
        <v>40</v>
      </c>
      <c r="L21" t="s">
        <v>255</v>
      </c>
      <c r="M21" s="4" t="s">
        <v>3</v>
      </c>
      <c r="N21" s="4" t="s">
        <v>3</v>
      </c>
      <c r="O21" s="4" t="s">
        <v>335</v>
      </c>
      <c r="P21" s="4">
        <v>2</v>
      </c>
      <c r="Q21" s="4" t="s">
        <v>3</v>
      </c>
      <c r="R21" s="4">
        <v>4</v>
      </c>
      <c r="S21" s="4" t="s">
        <v>3</v>
      </c>
      <c r="T21" s="4" t="s">
        <v>3</v>
      </c>
      <c r="U21" s="4">
        <v>4</v>
      </c>
      <c r="V21" s="4">
        <v>5</v>
      </c>
      <c r="W21" t="s">
        <v>347</v>
      </c>
      <c r="X21" s="13">
        <v>1</v>
      </c>
      <c r="Y21" s="13" t="s">
        <v>3</v>
      </c>
      <c r="Z21" s="16" t="s">
        <v>55</v>
      </c>
      <c r="AA21" s="16" t="s">
        <v>55</v>
      </c>
      <c r="AB21" s="16" t="s">
        <v>55</v>
      </c>
      <c r="AC21" s="16" t="s">
        <v>55</v>
      </c>
      <c r="AD21" t="s">
        <v>326</v>
      </c>
      <c r="AE21" t="s">
        <v>1993</v>
      </c>
    </row>
    <row r="22" spans="1:31" ht="15">
      <c r="A22" t="s">
        <v>352</v>
      </c>
      <c r="B22" s="4" t="s">
        <v>1</v>
      </c>
      <c r="D22" s="4">
        <v>21</v>
      </c>
      <c r="E22" s="4" t="s">
        <v>232</v>
      </c>
      <c r="F22" s="4">
        <v>128</v>
      </c>
      <c r="G22" s="4">
        <v>8192</v>
      </c>
      <c r="H22" s="4" t="s">
        <v>233</v>
      </c>
      <c r="I22" s="4">
        <v>8</v>
      </c>
      <c r="J22" s="4" t="s">
        <v>1146</v>
      </c>
      <c r="K22" s="4">
        <v>40</v>
      </c>
      <c r="L22" t="s">
        <v>255</v>
      </c>
      <c r="M22" s="4" t="s">
        <v>3</v>
      </c>
      <c r="N22" s="4" t="s">
        <v>3</v>
      </c>
      <c r="O22" s="4" t="s">
        <v>335</v>
      </c>
      <c r="P22" s="4">
        <v>2</v>
      </c>
      <c r="Q22" s="4" t="s">
        <v>3</v>
      </c>
      <c r="R22" s="4">
        <v>4</v>
      </c>
      <c r="S22" s="4" t="s">
        <v>3</v>
      </c>
      <c r="T22" s="4" t="s">
        <v>3</v>
      </c>
      <c r="U22" s="4">
        <v>4</v>
      </c>
      <c r="V22" s="4">
        <v>5</v>
      </c>
      <c r="W22" t="s">
        <v>347</v>
      </c>
      <c r="X22" s="13" t="s">
        <v>3</v>
      </c>
      <c r="Y22" s="13" t="s">
        <v>3</v>
      </c>
      <c r="Z22" s="16" t="s">
        <v>55</v>
      </c>
      <c r="AA22" s="16" t="s">
        <v>55</v>
      </c>
      <c r="AB22" s="16" t="s">
        <v>55</v>
      </c>
      <c r="AC22" s="16" t="s">
        <v>55</v>
      </c>
      <c r="AD22" t="s">
        <v>326</v>
      </c>
      <c r="AE22" t="s">
        <v>1993</v>
      </c>
    </row>
    <row r="23" spans="1:31" ht="15">
      <c r="A23" t="s">
        <v>353</v>
      </c>
      <c r="B23" s="4" t="s">
        <v>1</v>
      </c>
      <c r="D23" s="4">
        <v>21</v>
      </c>
      <c r="E23" s="4" t="s">
        <v>232</v>
      </c>
      <c r="F23" s="4">
        <v>128</v>
      </c>
      <c r="G23" s="4">
        <v>8192</v>
      </c>
      <c r="H23" s="4" t="s">
        <v>233</v>
      </c>
      <c r="I23" s="4">
        <v>8</v>
      </c>
      <c r="J23" s="4" t="s">
        <v>1146</v>
      </c>
      <c r="K23" s="4">
        <v>40</v>
      </c>
      <c r="L23" t="s">
        <v>255</v>
      </c>
      <c r="M23" s="4" t="s">
        <v>3</v>
      </c>
      <c r="N23" s="4" t="s">
        <v>3</v>
      </c>
      <c r="O23" s="4" t="s">
        <v>335</v>
      </c>
      <c r="P23" s="4">
        <v>2</v>
      </c>
      <c r="Q23" s="4" t="s">
        <v>3</v>
      </c>
      <c r="R23" s="4">
        <v>4</v>
      </c>
      <c r="S23" s="4" t="s">
        <v>3</v>
      </c>
      <c r="T23" s="4" t="s">
        <v>3</v>
      </c>
      <c r="U23" s="4">
        <v>4</v>
      </c>
      <c r="V23" s="4">
        <v>5</v>
      </c>
      <c r="W23" t="s">
        <v>347</v>
      </c>
      <c r="X23" s="13">
        <v>1</v>
      </c>
      <c r="Y23" s="13" t="s">
        <v>3</v>
      </c>
      <c r="Z23" s="16" t="s">
        <v>55</v>
      </c>
      <c r="AA23" s="16" t="s">
        <v>55</v>
      </c>
      <c r="AB23" s="16" t="s">
        <v>55</v>
      </c>
      <c r="AC23" s="16" t="s">
        <v>55</v>
      </c>
      <c r="AD23" t="s">
        <v>326</v>
      </c>
      <c r="AE23" t="s">
        <v>1993</v>
      </c>
    </row>
    <row r="24" spans="1:31" ht="15">
      <c r="A24" t="s">
        <v>355</v>
      </c>
      <c r="B24" s="4" t="s">
        <v>1</v>
      </c>
      <c r="D24" s="4">
        <v>35</v>
      </c>
      <c r="E24" s="4" t="s">
        <v>232</v>
      </c>
      <c r="F24" s="4">
        <v>32</v>
      </c>
      <c r="G24" s="4">
        <v>4096</v>
      </c>
      <c r="H24" s="4" t="s">
        <v>233</v>
      </c>
      <c r="I24" s="4">
        <v>4</v>
      </c>
      <c r="J24" s="4" t="s">
        <v>1146</v>
      </c>
      <c r="K24" s="4">
        <v>70</v>
      </c>
      <c r="L24" t="s">
        <v>255</v>
      </c>
      <c r="M24" s="16" t="s">
        <v>55</v>
      </c>
      <c r="N24" s="4" t="s">
        <v>3</v>
      </c>
      <c r="O24" s="4" t="s">
        <v>356</v>
      </c>
      <c r="P24" s="4" t="s">
        <v>357</v>
      </c>
      <c r="Q24" s="4">
        <v>3</v>
      </c>
      <c r="R24" s="4">
        <v>4</v>
      </c>
      <c r="S24" s="4" t="s">
        <v>3</v>
      </c>
      <c r="T24" s="4" t="s">
        <v>3</v>
      </c>
      <c r="U24" s="4">
        <v>4</v>
      </c>
      <c r="V24" s="4">
        <v>5</v>
      </c>
      <c r="W24" t="s">
        <v>330</v>
      </c>
      <c r="X24" s="13" t="s">
        <v>3</v>
      </c>
      <c r="Y24" s="13" t="s">
        <v>3</v>
      </c>
      <c r="Z24" s="13" t="s">
        <v>3</v>
      </c>
      <c r="AA24" s="16" t="s">
        <v>55</v>
      </c>
      <c r="AB24" s="16" t="s">
        <v>55</v>
      </c>
      <c r="AC24" s="16" t="s">
        <v>55</v>
      </c>
      <c r="AD24" t="s">
        <v>331</v>
      </c>
      <c r="AE24" t="s">
        <v>174</v>
      </c>
    </row>
    <row r="25" spans="1:31" ht="15">
      <c r="A25" t="s">
        <v>358</v>
      </c>
      <c r="B25" s="4" t="s">
        <v>1</v>
      </c>
      <c r="D25" s="4">
        <v>35</v>
      </c>
      <c r="E25" s="4" t="s">
        <v>232</v>
      </c>
      <c r="F25" s="4">
        <v>32</v>
      </c>
      <c r="G25" s="4">
        <v>4096</v>
      </c>
      <c r="H25" s="4" t="s">
        <v>233</v>
      </c>
      <c r="I25" s="4">
        <v>4</v>
      </c>
      <c r="J25" s="4" t="s">
        <v>1146</v>
      </c>
      <c r="K25" s="4">
        <v>70</v>
      </c>
      <c r="L25" t="s">
        <v>255</v>
      </c>
      <c r="M25" s="16" t="s">
        <v>55</v>
      </c>
      <c r="N25" s="4" t="s">
        <v>3</v>
      </c>
      <c r="O25" s="4" t="s">
        <v>356</v>
      </c>
      <c r="P25" s="4" t="s">
        <v>357</v>
      </c>
      <c r="Q25" s="4">
        <v>3</v>
      </c>
      <c r="R25" s="4">
        <v>10</v>
      </c>
      <c r="S25" s="4">
        <v>6</v>
      </c>
      <c r="T25" s="4">
        <v>1</v>
      </c>
      <c r="U25" s="4">
        <v>4</v>
      </c>
      <c r="V25" s="4">
        <v>5</v>
      </c>
      <c r="W25" t="s">
        <v>330</v>
      </c>
      <c r="X25" s="13" t="s">
        <v>3</v>
      </c>
      <c r="Y25" s="13" t="s">
        <v>3</v>
      </c>
      <c r="Z25" s="13" t="s">
        <v>3</v>
      </c>
      <c r="AA25" s="16" t="s">
        <v>55</v>
      </c>
      <c r="AB25" s="16" t="s">
        <v>55</v>
      </c>
      <c r="AC25" s="16" t="s">
        <v>55</v>
      </c>
      <c r="AD25" t="s">
        <v>331</v>
      </c>
      <c r="AE25" t="s">
        <v>174</v>
      </c>
    </row>
    <row r="26" spans="1:31" ht="15">
      <c r="A26" t="s">
        <v>359</v>
      </c>
      <c r="B26" s="4" t="s">
        <v>1</v>
      </c>
      <c r="D26" s="4">
        <v>35</v>
      </c>
      <c r="E26" s="4" t="s">
        <v>232</v>
      </c>
      <c r="F26" s="4">
        <v>16</v>
      </c>
      <c r="G26" s="4">
        <v>2048</v>
      </c>
      <c r="H26" s="4" t="s">
        <v>233</v>
      </c>
      <c r="I26" s="4" t="s">
        <v>3</v>
      </c>
      <c r="J26" s="4" t="s">
        <v>1146</v>
      </c>
      <c r="K26" s="4">
        <v>40</v>
      </c>
      <c r="L26" t="s">
        <v>255</v>
      </c>
      <c r="M26" s="4" t="s">
        <v>3</v>
      </c>
      <c r="N26" s="4" t="s">
        <v>3</v>
      </c>
      <c r="O26" s="4" t="s">
        <v>360</v>
      </c>
      <c r="P26" s="4" t="s">
        <v>3</v>
      </c>
      <c r="Q26" s="4" t="s">
        <v>3</v>
      </c>
      <c r="R26" s="4">
        <v>2</v>
      </c>
      <c r="S26" s="4" t="s">
        <v>3</v>
      </c>
      <c r="T26" s="4" t="s">
        <v>3</v>
      </c>
      <c r="U26" s="4">
        <v>4</v>
      </c>
      <c r="V26" s="4">
        <v>3</v>
      </c>
      <c r="W26" t="s">
        <v>239</v>
      </c>
      <c r="X26" s="13" t="s">
        <v>3</v>
      </c>
      <c r="Y26" s="13" t="s">
        <v>3</v>
      </c>
      <c r="Z26" s="13" t="s">
        <v>3</v>
      </c>
      <c r="AA26" s="13" t="s">
        <v>3</v>
      </c>
      <c r="AB26" s="16" t="s">
        <v>55</v>
      </c>
      <c r="AC26" s="16" t="s">
        <v>55</v>
      </c>
      <c r="AD26" t="s">
        <v>326</v>
      </c>
      <c r="AE26" t="s">
        <v>174</v>
      </c>
    </row>
    <row r="27" spans="1:31" ht="15">
      <c r="A27" t="s">
        <v>361</v>
      </c>
      <c r="B27" s="4" t="s">
        <v>1</v>
      </c>
      <c r="D27" s="4">
        <v>35</v>
      </c>
      <c r="E27" s="4" t="s">
        <v>232</v>
      </c>
      <c r="F27" s="4">
        <v>32</v>
      </c>
      <c r="G27" s="4">
        <v>2048</v>
      </c>
      <c r="H27" s="4" t="s">
        <v>233</v>
      </c>
      <c r="I27" s="4" t="s">
        <v>3</v>
      </c>
      <c r="J27" s="4" t="s">
        <v>1146</v>
      </c>
      <c r="K27" s="4">
        <v>40</v>
      </c>
      <c r="L27" t="s">
        <v>255</v>
      </c>
      <c r="M27" s="4" t="s">
        <v>3</v>
      </c>
      <c r="N27" s="4" t="s">
        <v>3</v>
      </c>
      <c r="O27" s="4" t="s">
        <v>360</v>
      </c>
      <c r="P27" s="4" t="s">
        <v>3</v>
      </c>
      <c r="Q27" s="4" t="s">
        <v>3</v>
      </c>
      <c r="R27" s="4">
        <v>2</v>
      </c>
      <c r="S27" s="4" t="s">
        <v>3</v>
      </c>
      <c r="T27" s="4" t="s">
        <v>3</v>
      </c>
      <c r="U27" s="4">
        <v>4</v>
      </c>
      <c r="V27" s="4">
        <v>3</v>
      </c>
      <c r="W27" t="s">
        <v>239</v>
      </c>
      <c r="X27" s="13" t="s">
        <v>3</v>
      </c>
      <c r="Y27" s="13" t="s">
        <v>3</v>
      </c>
      <c r="Z27" s="13" t="s">
        <v>3</v>
      </c>
      <c r="AA27" s="13" t="s">
        <v>3</v>
      </c>
      <c r="AB27" s="16" t="s">
        <v>55</v>
      </c>
      <c r="AC27" s="16" t="s">
        <v>55</v>
      </c>
      <c r="AD27" t="s">
        <v>326</v>
      </c>
      <c r="AE27" t="s">
        <v>174</v>
      </c>
    </row>
    <row r="28" spans="1:31" s="92" customFormat="1" ht="15">
      <c r="A28" s="92" t="s">
        <v>362</v>
      </c>
      <c r="B28" s="93" t="s">
        <v>1</v>
      </c>
      <c r="C28" s="11" t="s">
        <v>1130</v>
      </c>
      <c r="D28" s="93">
        <v>35</v>
      </c>
      <c r="E28" s="93" t="s">
        <v>232</v>
      </c>
      <c r="F28" s="93">
        <v>512</v>
      </c>
      <c r="G28" s="93">
        <v>49152</v>
      </c>
      <c r="H28" s="93" t="s">
        <v>233</v>
      </c>
      <c r="I28" s="93" t="s">
        <v>3</v>
      </c>
      <c r="J28" s="93" t="s">
        <v>1146</v>
      </c>
      <c r="K28" s="93">
        <v>40</v>
      </c>
      <c r="L28" s="92" t="s">
        <v>255</v>
      </c>
      <c r="M28" s="62" t="s">
        <v>55</v>
      </c>
      <c r="N28" s="93" t="s">
        <v>3</v>
      </c>
      <c r="O28" s="93" t="s">
        <v>356</v>
      </c>
      <c r="P28" s="93" t="s">
        <v>357</v>
      </c>
      <c r="Q28" s="93">
        <v>3</v>
      </c>
      <c r="R28" s="93">
        <v>10</v>
      </c>
      <c r="S28" s="93">
        <v>6</v>
      </c>
      <c r="T28" s="93">
        <v>1</v>
      </c>
      <c r="U28" s="93">
        <v>4</v>
      </c>
      <c r="V28" s="93">
        <v>5</v>
      </c>
      <c r="W28" s="92" t="s">
        <v>330</v>
      </c>
      <c r="X28" s="63" t="s">
        <v>3</v>
      </c>
      <c r="Y28" s="63" t="s">
        <v>3</v>
      </c>
      <c r="Z28" s="63" t="s">
        <v>3</v>
      </c>
      <c r="AA28" s="62" t="s">
        <v>55</v>
      </c>
      <c r="AB28" s="62" t="s">
        <v>55</v>
      </c>
      <c r="AC28" s="62" t="s">
        <v>55</v>
      </c>
      <c r="AD28" s="92" t="s">
        <v>326</v>
      </c>
      <c r="AE28" s="92" t="s">
        <v>174</v>
      </c>
    </row>
    <row r="29" spans="1:31" s="92" customFormat="1" ht="15">
      <c r="A29" s="92" t="s">
        <v>363</v>
      </c>
      <c r="B29" s="93" t="s">
        <v>1</v>
      </c>
      <c r="C29" s="11" t="s">
        <v>1130</v>
      </c>
      <c r="D29" s="93">
        <v>35</v>
      </c>
      <c r="E29" s="93" t="s">
        <v>232</v>
      </c>
      <c r="F29" s="93">
        <v>512</v>
      </c>
      <c r="G29" s="93">
        <v>49152</v>
      </c>
      <c r="H29" s="93" t="s">
        <v>233</v>
      </c>
      <c r="I29" s="93" t="s">
        <v>3</v>
      </c>
      <c r="J29" s="93" t="s">
        <v>1146</v>
      </c>
      <c r="K29" s="93">
        <v>40</v>
      </c>
      <c r="L29" s="92" t="s">
        <v>255</v>
      </c>
      <c r="M29" s="62" t="s">
        <v>55</v>
      </c>
      <c r="N29" s="93" t="s">
        <v>3</v>
      </c>
      <c r="O29" s="93" t="s">
        <v>356</v>
      </c>
      <c r="P29" s="93" t="s">
        <v>357</v>
      </c>
      <c r="Q29" s="93">
        <v>3</v>
      </c>
      <c r="R29" s="93">
        <v>4</v>
      </c>
      <c r="S29" s="93" t="s">
        <v>3</v>
      </c>
      <c r="T29" s="93" t="s">
        <v>3</v>
      </c>
      <c r="U29" s="93">
        <v>4</v>
      </c>
      <c r="V29" s="93">
        <v>5</v>
      </c>
      <c r="W29" s="92" t="s">
        <v>330</v>
      </c>
      <c r="X29" s="63" t="s">
        <v>3</v>
      </c>
      <c r="Y29" s="63" t="s">
        <v>3</v>
      </c>
      <c r="Z29" s="63" t="s">
        <v>3</v>
      </c>
      <c r="AA29" s="62" t="s">
        <v>55</v>
      </c>
      <c r="AB29" s="62" t="s">
        <v>55</v>
      </c>
      <c r="AC29" s="62" t="s">
        <v>55</v>
      </c>
      <c r="AD29" s="92" t="s">
        <v>326</v>
      </c>
      <c r="AE29" s="92" t="s">
        <v>174</v>
      </c>
    </row>
    <row r="30" spans="1:31" ht="15">
      <c r="A30" t="s">
        <v>364</v>
      </c>
      <c r="B30" s="4" t="s">
        <v>1</v>
      </c>
      <c r="D30" s="4">
        <v>35</v>
      </c>
      <c r="E30" s="4" t="s">
        <v>232</v>
      </c>
      <c r="F30" s="4">
        <v>64</v>
      </c>
      <c r="G30" s="4">
        <v>8192</v>
      </c>
      <c r="H30" s="4" t="s">
        <v>233</v>
      </c>
      <c r="I30" s="4">
        <v>4</v>
      </c>
      <c r="J30" s="4" t="s">
        <v>1146</v>
      </c>
      <c r="K30" s="4">
        <v>70</v>
      </c>
      <c r="L30" t="s">
        <v>255</v>
      </c>
      <c r="M30" s="16" t="s">
        <v>55</v>
      </c>
      <c r="N30" s="4" t="s">
        <v>3</v>
      </c>
      <c r="O30" s="4" t="s">
        <v>365</v>
      </c>
      <c r="P30" s="4" t="s">
        <v>357</v>
      </c>
      <c r="Q30" s="4">
        <v>3</v>
      </c>
      <c r="R30" s="4">
        <v>4</v>
      </c>
      <c r="S30" s="4" t="s">
        <v>3</v>
      </c>
      <c r="T30" s="4" t="s">
        <v>3</v>
      </c>
      <c r="U30" s="4">
        <v>4</v>
      </c>
      <c r="V30" s="4">
        <v>5</v>
      </c>
      <c r="W30" t="s">
        <v>330</v>
      </c>
      <c r="X30" s="13" t="s">
        <v>3</v>
      </c>
      <c r="Y30" s="13" t="s">
        <v>3</v>
      </c>
      <c r="Z30" s="13" t="s">
        <v>3</v>
      </c>
      <c r="AA30" s="16" t="s">
        <v>55</v>
      </c>
      <c r="AB30" s="16" t="s">
        <v>55</v>
      </c>
      <c r="AC30" s="16" t="s">
        <v>55</v>
      </c>
      <c r="AD30" t="s">
        <v>331</v>
      </c>
      <c r="AE30" t="s">
        <v>174</v>
      </c>
    </row>
    <row r="31" spans="1:31" ht="15">
      <c r="A31" t="s">
        <v>366</v>
      </c>
      <c r="B31" s="4" t="s">
        <v>1</v>
      </c>
      <c r="D31" s="4">
        <v>35</v>
      </c>
      <c r="E31" s="4" t="s">
        <v>232</v>
      </c>
      <c r="F31" s="4">
        <v>64</v>
      </c>
      <c r="G31" s="4">
        <v>8192</v>
      </c>
      <c r="H31" s="4" t="s">
        <v>233</v>
      </c>
      <c r="I31" s="4">
        <v>4</v>
      </c>
      <c r="J31" s="4" t="s">
        <v>1146</v>
      </c>
      <c r="K31" s="4">
        <v>70</v>
      </c>
      <c r="L31" t="s">
        <v>255</v>
      </c>
      <c r="M31" s="16" t="s">
        <v>55</v>
      </c>
      <c r="N31" s="4" t="s">
        <v>3</v>
      </c>
      <c r="O31" s="4" t="s">
        <v>365</v>
      </c>
      <c r="P31" s="4" t="s">
        <v>357</v>
      </c>
      <c r="Q31" s="4">
        <v>3</v>
      </c>
      <c r="R31" s="4">
        <v>10</v>
      </c>
      <c r="S31" s="4">
        <v>6</v>
      </c>
      <c r="T31" s="4">
        <v>1</v>
      </c>
      <c r="U31" s="4">
        <v>4</v>
      </c>
      <c r="V31" s="4">
        <v>5</v>
      </c>
      <c r="W31" t="s">
        <v>330</v>
      </c>
      <c r="X31" s="13" t="s">
        <v>3</v>
      </c>
      <c r="Y31" s="13" t="s">
        <v>3</v>
      </c>
      <c r="Z31" s="13" t="s">
        <v>3</v>
      </c>
      <c r="AA31" s="16" t="s">
        <v>55</v>
      </c>
      <c r="AB31" s="16" t="s">
        <v>55</v>
      </c>
      <c r="AC31" s="16" t="s">
        <v>55</v>
      </c>
      <c r="AD31" t="s">
        <v>331</v>
      </c>
      <c r="AE31" t="s">
        <v>174</v>
      </c>
    </row>
    <row r="32" spans="1:31" ht="15">
      <c r="A32" t="s">
        <v>367</v>
      </c>
      <c r="B32" s="4" t="s">
        <v>1</v>
      </c>
      <c r="D32" s="4">
        <v>35</v>
      </c>
      <c r="E32" s="4" t="s">
        <v>232</v>
      </c>
      <c r="F32" s="4">
        <v>128</v>
      </c>
      <c r="G32" s="4">
        <v>16384</v>
      </c>
      <c r="H32" s="4" t="s">
        <v>233</v>
      </c>
      <c r="I32" s="4">
        <v>4</v>
      </c>
      <c r="J32" s="4" t="s">
        <v>1146</v>
      </c>
      <c r="K32" s="4">
        <v>70</v>
      </c>
      <c r="L32" t="s">
        <v>255</v>
      </c>
      <c r="M32" s="16" t="s">
        <v>55</v>
      </c>
      <c r="N32" s="4" t="s">
        <v>3</v>
      </c>
      <c r="O32" s="4" t="s">
        <v>365</v>
      </c>
      <c r="P32" s="4" t="s">
        <v>368</v>
      </c>
      <c r="Q32" s="4">
        <v>3</v>
      </c>
      <c r="R32" s="4">
        <v>10</v>
      </c>
      <c r="S32" s="4">
        <v>6</v>
      </c>
      <c r="T32" s="4">
        <v>1</v>
      </c>
      <c r="U32" s="4">
        <v>4</v>
      </c>
      <c r="V32" s="4">
        <v>5</v>
      </c>
      <c r="W32" t="s">
        <v>369</v>
      </c>
      <c r="X32" s="13" t="s">
        <v>3</v>
      </c>
      <c r="Y32" s="13" t="s">
        <v>3</v>
      </c>
      <c r="Z32" s="13" t="s">
        <v>3</v>
      </c>
      <c r="AA32" s="16" t="s">
        <v>55</v>
      </c>
      <c r="AB32" s="16" t="s">
        <v>55</v>
      </c>
      <c r="AC32" s="16" t="s">
        <v>55</v>
      </c>
      <c r="AD32" t="s">
        <v>326</v>
      </c>
      <c r="AE32" t="s">
        <v>174</v>
      </c>
    </row>
    <row r="33" spans="1:31" ht="15">
      <c r="A33" t="s">
        <v>370</v>
      </c>
      <c r="B33" s="4" t="s">
        <v>1</v>
      </c>
      <c r="D33" s="4">
        <v>35</v>
      </c>
      <c r="E33" s="4" t="s">
        <v>232</v>
      </c>
      <c r="F33" s="4">
        <v>128</v>
      </c>
      <c r="G33" s="4">
        <v>16384</v>
      </c>
      <c r="H33" s="4" t="s">
        <v>233</v>
      </c>
      <c r="I33" s="4">
        <v>4</v>
      </c>
      <c r="J33" s="4" t="s">
        <v>1146</v>
      </c>
      <c r="K33" s="4">
        <v>70</v>
      </c>
      <c r="L33" t="s">
        <v>255</v>
      </c>
      <c r="M33" s="16" t="s">
        <v>55</v>
      </c>
      <c r="N33" s="4" t="s">
        <v>3</v>
      </c>
      <c r="O33" s="4" t="s">
        <v>365</v>
      </c>
      <c r="P33" s="4" t="s">
        <v>368</v>
      </c>
      <c r="Q33" s="4">
        <v>3</v>
      </c>
      <c r="R33" s="4">
        <v>4</v>
      </c>
      <c r="S33" s="4" t="s">
        <v>3</v>
      </c>
      <c r="T33" s="4" t="s">
        <v>3</v>
      </c>
      <c r="U33" s="4">
        <v>4</v>
      </c>
      <c r="V33" s="4">
        <v>5</v>
      </c>
      <c r="W33" t="s">
        <v>330</v>
      </c>
      <c r="X33" s="13" t="s">
        <v>3</v>
      </c>
      <c r="Y33" s="13" t="s">
        <v>3</v>
      </c>
      <c r="Z33" s="13" t="s">
        <v>3</v>
      </c>
      <c r="AA33" s="16" t="s">
        <v>55</v>
      </c>
      <c r="AB33" s="16" t="s">
        <v>55</v>
      </c>
      <c r="AC33" s="16" t="s">
        <v>55</v>
      </c>
      <c r="AD33" t="s">
        <v>326</v>
      </c>
      <c r="AE33" t="s">
        <v>174</v>
      </c>
    </row>
    <row r="34" spans="1:31" ht="15">
      <c r="A34" t="s">
        <v>371</v>
      </c>
      <c r="B34" s="4" t="s">
        <v>1</v>
      </c>
      <c r="D34" s="4">
        <v>35</v>
      </c>
      <c r="E34" s="4" t="s">
        <v>232</v>
      </c>
      <c r="F34" s="4">
        <v>32</v>
      </c>
      <c r="G34" s="4">
        <v>4096</v>
      </c>
      <c r="H34" s="4" t="s">
        <v>233</v>
      </c>
      <c r="I34" s="4">
        <v>8</v>
      </c>
      <c r="J34" s="4" t="s">
        <v>1146</v>
      </c>
      <c r="K34" s="4">
        <v>40</v>
      </c>
      <c r="L34" t="s">
        <v>255</v>
      </c>
      <c r="M34" s="4" t="s">
        <v>3</v>
      </c>
      <c r="N34" s="4" t="s">
        <v>3</v>
      </c>
      <c r="O34" s="4" t="s">
        <v>360</v>
      </c>
      <c r="P34" s="4">
        <v>2</v>
      </c>
      <c r="Q34" s="4" t="s">
        <v>3</v>
      </c>
      <c r="R34" s="4">
        <v>4</v>
      </c>
      <c r="S34" s="4" t="s">
        <v>3</v>
      </c>
      <c r="T34" s="4" t="s">
        <v>3</v>
      </c>
      <c r="U34" s="4">
        <v>4</v>
      </c>
      <c r="V34" s="4">
        <v>5</v>
      </c>
      <c r="W34" t="s">
        <v>347</v>
      </c>
      <c r="X34" s="13" t="s">
        <v>3</v>
      </c>
      <c r="Y34" s="13" t="s">
        <v>3</v>
      </c>
      <c r="Z34" s="16" t="s">
        <v>55</v>
      </c>
      <c r="AA34" s="16" t="s">
        <v>55</v>
      </c>
      <c r="AB34" s="16" t="s">
        <v>55</v>
      </c>
      <c r="AC34" s="16" t="s">
        <v>55</v>
      </c>
      <c r="AD34" t="s">
        <v>326</v>
      </c>
      <c r="AE34" t="s">
        <v>174</v>
      </c>
    </row>
    <row r="35" spans="1:31" ht="15">
      <c r="A35" t="s">
        <v>372</v>
      </c>
      <c r="B35" s="4" t="s">
        <v>1</v>
      </c>
      <c r="D35" s="4">
        <v>35</v>
      </c>
      <c r="E35" s="4" t="s">
        <v>232</v>
      </c>
      <c r="F35" s="4">
        <v>256</v>
      </c>
      <c r="G35" s="4">
        <v>32768</v>
      </c>
      <c r="H35" s="4" t="s">
        <v>233</v>
      </c>
      <c r="I35" s="4">
        <v>4</v>
      </c>
      <c r="J35" s="4" t="s">
        <v>1146</v>
      </c>
      <c r="K35" s="4">
        <v>70</v>
      </c>
      <c r="L35" t="s">
        <v>255</v>
      </c>
      <c r="M35" s="16" t="s">
        <v>55</v>
      </c>
      <c r="N35" s="4" t="s">
        <v>3</v>
      </c>
      <c r="O35" s="4" t="s">
        <v>365</v>
      </c>
      <c r="P35" s="4" t="s">
        <v>368</v>
      </c>
      <c r="Q35" s="4">
        <v>3</v>
      </c>
      <c r="R35" s="4">
        <v>10</v>
      </c>
      <c r="S35" s="4">
        <v>6</v>
      </c>
      <c r="T35" s="4">
        <v>1</v>
      </c>
      <c r="U35" s="4">
        <v>4</v>
      </c>
      <c r="V35" s="4">
        <v>5</v>
      </c>
      <c r="W35" t="s">
        <v>330</v>
      </c>
      <c r="X35" s="13" t="s">
        <v>3</v>
      </c>
      <c r="Y35" s="13" t="s">
        <v>3</v>
      </c>
      <c r="Z35" s="13" t="s">
        <v>3</v>
      </c>
      <c r="AA35" s="16" t="s">
        <v>55</v>
      </c>
      <c r="AB35" s="16" t="s">
        <v>55</v>
      </c>
      <c r="AC35" s="16" t="s">
        <v>55</v>
      </c>
      <c r="AD35" t="s">
        <v>331</v>
      </c>
      <c r="AE35" t="s">
        <v>174</v>
      </c>
    </row>
    <row r="36" spans="1:31" ht="15">
      <c r="A36" t="s">
        <v>373</v>
      </c>
      <c r="B36" s="4" t="s">
        <v>1</v>
      </c>
      <c r="D36" s="4">
        <v>35</v>
      </c>
      <c r="E36" s="4" t="s">
        <v>232</v>
      </c>
      <c r="F36" s="4">
        <v>256</v>
      </c>
      <c r="G36" s="4">
        <v>32768</v>
      </c>
      <c r="H36" s="4" t="s">
        <v>233</v>
      </c>
      <c r="I36" s="4">
        <v>4</v>
      </c>
      <c r="J36" s="4" t="s">
        <v>1146</v>
      </c>
      <c r="K36" s="4">
        <v>70</v>
      </c>
      <c r="L36" t="s">
        <v>255</v>
      </c>
      <c r="M36" s="16" t="s">
        <v>55</v>
      </c>
      <c r="N36" s="4" t="s">
        <v>3</v>
      </c>
      <c r="O36" s="4" t="s">
        <v>365</v>
      </c>
      <c r="P36" s="4" t="s">
        <v>368</v>
      </c>
      <c r="Q36" s="4">
        <v>3</v>
      </c>
      <c r="R36" s="4">
        <v>4</v>
      </c>
      <c r="S36" s="4" t="s">
        <v>3</v>
      </c>
      <c r="T36" s="4" t="s">
        <v>3</v>
      </c>
      <c r="U36" s="4">
        <v>4</v>
      </c>
      <c r="V36" s="4">
        <v>5</v>
      </c>
      <c r="W36" t="s">
        <v>330</v>
      </c>
      <c r="X36" s="13" t="s">
        <v>3</v>
      </c>
      <c r="Y36" s="13" t="s">
        <v>3</v>
      </c>
      <c r="Z36" s="13" t="s">
        <v>3</v>
      </c>
      <c r="AA36" s="16" t="s">
        <v>55</v>
      </c>
      <c r="AB36" s="16" t="s">
        <v>55</v>
      </c>
      <c r="AC36" s="16" t="s">
        <v>55</v>
      </c>
      <c r="AD36" t="s">
        <v>331</v>
      </c>
      <c r="AE36" t="s">
        <v>174</v>
      </c>
    </row>
    <row r="37" spans="1:31" ht="15">
      <c r="A37" t="s">
        <v>372</v>
      </c>
      <c r="B37" s="4" t="s">
        <v>1</v>
      </c>
      <c r="D37" s="4">
        <v>35</v>
      </c>
      <c r="E37" s="4" t="s">
        <v>232</v>
      </c>
      <c r="F37" s="4">
        <v>256</v>
      </c>
      <c r="G37" s="4">
        <v>32768</v>
      </c>
      <c r="H37" s="4" t="s">
        <v>233</v>
      </c>
      <c r="I37" s="4">
        <v>4</v>
      </c>
      <c r="J37" s="4" t="s">
        <v>1146</v>
      </c>
      <c r="K37" s="4">
        <v>70</v>
      </c>
      <c r="L37" t="s">
        <v>255</v>
      </c>
      <c r="M37" s="16" t="s">
        <v>55</v>
      </c>
      <c r="N37" s="4" t="s">
        <v>3</v>
      </c>
      <c r="O37" s="4" t="s">
        <v>365</v>
      </c>
      <c r="P37" s="4" t="s">
        <v>357</v>
      </c>
      <c r="Q37" s="4">
        <v>3</v>
      </c>
      <c r="R37" s="4">
        <v>4</v>
      </c>
      <c r="S37" s="4">
        <v>6</v>
      </c>
      <c r="T37" s="4">
        <v>1</v>
      </c>
      <c r="U37" s="4">
        <v>4</v>
      </c>
      <c r="V37" s="4">
        <v>5</v>
      </c>
      <c r="W37" t="s">
        <v>330</v>
      </c>
      <c r="X37" s="13" t="s">
        <v>3</v>
      </c>
      <c r="Y37" s="13" t="s">
        <v>3</v>
      </c>
      <c r="Z37" s="13" t="s">
        <v>3</v>
      </c>
      <c r="AA37" s="16" t="s">
        <v>55</v>
      </c>
      <c r="AB37" s="16" t="s">
        <v>55</v>
      </c>
      <c r="AC37" s="16" t="s">
        <v>55</v>
      </c>
      <c r="AD37" t="s">
        <v>331</v>
      </c>
      <c r="AE37" t="s">
        <v>174</v>
      </c>
    </row>
    <row r="38" spans="1:31" ht="15">
      <c r="A38" t="s">
        <v>374</v>
      </c>
      <c r="B38" s="4" t="s">
        <v>1</v>
      </c>
      <c r="D38" s="4">
        <v>35</v>
      </c>
      <c r="E38" s="4" t="s">
        <v>232</v>
      </c>
      <c r="F38" s="4">
        <v>64</v>
      </c>
      <c r="G38" s="4">
        <v>8192</v>
      </c>
      <c r="H38" s="4" t="s">
        <v>233</v>
      </c>
      <c r="I38" s="4">
        <v>8</v>
      </c>
      <c r="J38" s="4" t="s">
        <v>1146</v>
      </c>
      <c r="K38" s="4">
        <v>40</v>
      </c>
      <c r="L38" t="s">
        <v>255</v>
      </c>
      <c r="M38" s="4" t="s">
        <v>3</v>
      </c>
      <c r="N38" s="4" t="s">
        <v>3</v>
      </c>
      <c r="O38" s="4" t="s">
        <v>360</v>
      </c>
      <c r="P38" s="4">
        <v>2</v>
      </c>
      <c r="Q38" s="4" t="s">
        <v>3</v>
      </c>
      <c r="R38" s="4">
        <v>4</v>
      </c>
      <c r="S38" s="4" t="s">
        <v>3</v>
      </c>
      <c r="T38" s="4" t="s">
        <v>3</v>
      </c>
      <c r="U38" s="4">
        <v>4</v>
      </c>
      <c r="V38" s="4">
        <v>5</v>
      </c>
      <c r="W38" t="s">
        <v>347</v>
      </c>
      <c r="X38" s="13" t="s">
        <v>3</v>
      </c>
      <c r="Y38" s="13" t="s">
        <v>3</v>
      </c>
      <c r="Z38" s="16" t="s">
        <v>55</v>
      </c>
      <c r="AA38" s="16" t="s">
        <v>55</v>
      </c>
      <c r="AB38" s="16" t="s">
        <v>55</v>
      </c>
      <c r="AC38" s="16" t="s">
        <v>55</v>
      </c>
      <c r="AD38" t="s">
        <v>326</v>
      </c>
      <c r="AE38" t="s">
        <v>174</v>
      </c>
    </row>
    <row r="39" spans="1:31" ht="15">
      <c r="A39" t="s">
        <v>375</v>
      </c>
      <c r="B39" s="4" t="s">
        <v>1</v>
      </c>
      <c r="D39" s="4">
        <v>35</v>
      </c>
      <c r="E39" s="4" t="s">
        <v>232</v>
      </c>
      <c r="F39" s="4">
        <v>64</v>
      </c>
      <c r="G39" s="4">
        <v>4096</v>
      </c>
      <c r="H39" s="4" t="s">
        <v>233</v>
      </c>
      <c r="I39" s="4">
        <v>8</v>
      </c>
      <c r="J39" s="4" t="s">
        <v>1146</v>
      </c>
      <c r="K39" s="4">
        <v>40</v>
      </c>
      <c r="L39" t="s">
        <v>255</v>
      </c>
      <c r="M39" s="4" t="s">
        <v>3</v>
      </c>
      <c r="N39" s="4" t="s">
        <v>3</v>
      </c>
      <c r="O39" s="4" t="s">
        <v>360</v>
      </c>
      <c r="P39" s="4">
        <v>2</v>
      </c>
      <c r="Q39" s="4" t="s">
        <v>3</v>
      </c>
      <c r="R39" s="4">
        <v>4</v>
      </c>
      <c r="S39" s="4" t="s">
        <v>3</v>
      </c>
      <c r="T39" s="4" t="s">
        <v>3</v>
      </c>
      <c r="U39" s="4">
        <v>4</v>
      </c>
      <c r="V39" s="4">
        <v>5</v>
      </c>
      <c r="W39" t="s">
        <v>347</v>
      </c>
      <c r="X39" s="13">
        <v>1</v>
      </c>
      <c r="Y39" s="13" t="s">
        <v>3</v>
      </c>
      <c r="Z39" s="16" t="s">
        <v>55</v>
      </c>
      <c r="AA39" s="16" t="s">
        <v>55</v>
      </c>
      <c r="AB39" s="16" t="s">
        <v>55</v>
      </c>
      <c r="AC39" s="16" t="s">
        <v>55</v>
      </c>
      <c r="AD39" t="s">
        <v>326</v>
      </c>
      <c r="AE39" t="s">
        <v>174</v>
      </c>
    </row>
    <row r="40" spans="1:31" ht="15">
      <c r="A40" t="s">
        <v>376</v>
      </c>
      <c r="B40" s="4" t="s">
        <v>1</v>
      </c>
      <c r="D40" s="4">
        <v>35</v>
      </c>
      <c r="E40" s="4" t="s">
        <v>232</v>
      </c>
      <c r="F40" s="4">
        <v>128</v>
      </c>
      <c r="G40" s="4">
        <v>8192</v>
      </c>
      <c r="H40" s="4" t="s">
        <v>233</v>
      </c>
      <c r="I40" s="4">
        <v>8</v>
      </c>
      <c r="J40" s="4" t="s">
        <v>1146</v>
      </c>
      <c r="K40" s="4">
        <v>40</v>
      </c>
      <c r="L40" t="s">
        <v>255</v>
      </c>
      <c r="M40" s="4" t="s">
        <v>3</v>
      </c>
      <c r="N40" s="4" t="s">
        <v>3</v>
      </c>
      <c r="O40" s="4" t="s">
        <v>360</v>
      </c>
      <c r="P40" s="4">
        <v>2</v>
      </c>
      <c r="Q40" s="4" t="s">
        <v>3</v>
      </c>
      <c r="R40" s="4">
        <v>4</v>
      </c>
      <c r="S40" s="4" t="s">
        <v>3</v>
      </c>
      <c r="T40" s="4" t="s">
        <v>3</v>
      </c>
      <c r="U40" s="4">
        <v>4</v>
      </c>
      <c r="V40" s="4">
        <v>5</v>
      </c>
      <c r="W40" t="s">
        <v>347</v>
      </c>
      <c r="X40" s="13" t="s">
        <v>3</v>
      </c>
      <c r="Y40" s="13" t="s">
        <v>3</v>
      </c>
      <c r="Z40" s="16" t="s">
        <v>55</v>
      </c>
      <c r="AA40" s="16" t="s">
        <v>55</v>
      </c>
      <c r="AB40" s="16" t="s">
        <v>55</v>
      </c>
      <c r="AC40" s="16" t="s">
        <v>55</v>
      </c>
      <c r="AD40" t="s">
        <v>326</v>
      </c>
      <c r="AE40" t="s">
        <v>174</v>
      </c>
    </row>
    <row r="41" spans="1:31" ht="15">
      <c r="A41" t="s">
        <v>377</v>
      </c>
      <c r="B41" s="4" t="s">
        <v>1</v>
      </c>
      <c r="D41" s="4">
        <v>35</v>
      </c>
      <c r="E41" s="4" t="s">
        <v>232</v>
      </c>
      <c r="F41" s="4">
        <v>128</v>
      </c>
      <c r="G41" s="4">
        <v>8192</v>
      </c>
      <c r="H41" s="4" t="s">
        <v>233</v>
      </c>
      <c r="I41" s="4">
        <v>8</v>
      </c>
      <c r="J41" s="4" t="s">
        <v>1146</v>
      </c>
      <c r="K41" s="4">
        <v>40</v>
      </c>
      <c r="L41" t="s">
        <v>255</v>
      </c>
      <c r="M41" s="4" t="s">
        <v>3</v>
      </c>
      <c r="N41" s="4" t="s">
        <v>3</v>
      </c>
      <c r="O41" s="4" t="s">
        <v>360</v>
      </c>
      <c r="P41" s="4">
        <v>2</v>
      </c>
      <c r="Q41" s="4" t="s">
        <v>3</v>
      </c>
      <c r="R41" s="4">
        <v>4</v>
      </c>
      <c r="S41" s="4" t="s">
        <v>3</v>
      </c>
      <c r="T41" s="4" t="s">
        <v>3</v>
      </c>
      <c r="U41" s="4">
        <v>4</v>
      </c>
      <c r="V41" s="4">
        <v>5</v>
      </c>
      <c r="W41" t="s">
        <v>347</v>
      </c>
      <c r="X41" s="13">
        <v>1</v>
      </c>
      <c r="Y41" s="13" t="s">
        <v>3</v>
      </c>
      <c r="Z41" s="16" t="s">
        <v>55</v>
      </c>
      <c r="AA41" s="16" t="s">
        <v>55</v>
      </c>
      <c r="AB41" s="16" t="s">
        <v>55</v>
      </c>
      <c r="AC41" s="16" t="s">
        <v>55</v>
      </c>
      <c r="AD41" t="s">
        <v>326</v>
      </c>
      <c r="AE41" t="s">
        <v>174</v>
      </c>
    </row>
    <row r="42" spans="1:31" s="92" customFormat="1" ht="15">
      <c r="A42" s="92" t="s">
        <v>378</v>
      </c>
      <c r="B42" s="93" t="s">
        <v>1</v>
      </c>
      <c r="C42" s="11" t="s">
        <v>1130</v>
      </c>
      <c r="D42" s="93">
        <v>53</v>
      </c>
      <c r="E42" s="93" t="s">
        <v>232</v>
      </c>
      <c r="F42" s="93">
        <v>512</v>
      </c>
      <c r="G42" s="93">
        <v>49152</v>
      </c>
      <c r="H42" s="93" t="s">
        <v>233</v>
      </c>
      <c r="I42" s="93">
        <v>4</v>
      </c>
      <c r="J42" s="93" t="s">
        <v>1146</v>
      </c>
      <c r="K42" s="93">
        <v>70</v>
      </c>
      <c r="L42" s="92" t="s">
        <v>255</v>
      </c>
      <c r="M42" s="62" t="s">
        <v>55</v>
      </c>
      <c r="N42" s="93" t="s">
        <v>3</v>
      </c>
      <c r="O42" s="93" t="s">
        <v>379</v>
      </c>
      <c r="P42" s="93" t="s">
        <v>357</v>
      </c>
      <c r="Q42" s="93">
        <v>3</v>
      </c>
      <c r="R42" s="93">
        <v>10</v>
      </c>
      <c r="S42" s="93">
        <v>6</v>
      </c>
      <c r="T42" s="93">
        <v>1</v>
      </c>
      <c r="U42" s="93">
        <v>4</v>
      </c>
      <c r="V42" s="93">
        <v>5</v>
      </c>
      <c r="W42" s="92" t="s">
        <v>330</v>
      </c>
      <c r="X42" s="63" t="s">
        <v>3</v>
      </c>
      <c r="Y42" s="63" t="s">
        <v>3</v>
      </c>
      <c r="Z42" s="63" t="s">
        <v>3</v>
      </c>
      <c r="AA42" s="62" t="s">
        <v>55</v>
      </c>
      <c r="AB42" s="62" t="s">
        <v>55</v>
      </c>
      <c r="AC42" s="62" t="s">
        <v>55</v>
      </c>
      <c r="AD42" s="92" t="s">
        <v>331</v>
      </c>
      <c r="AE42" s="92" t="s">
        <v>190</v>
      </c>
    </row>
    <row r="43" spans="1:31" s="92" customFormat="1" ht="15">
      <c r="A43" s="92" t="s">
        <v>380</v>
      </c>
      <c r="B43" s="93" t="s">
        <v>1</v>
      </c>
      <c r="C43" s="11" t="s">
        <v>1130</v>
      </c>
      <c r="D43" s="93">
        <v>53</v>
      </c>
      <c r="E43" s="93" t="s">
        <v>232</v>
      </c>
      <c r="F43" s="93">
        <v>512</v>
      </c>
      <c r="G43" s="93">
        <v>49152</v>
      </c>
      <c r="H43" s="93" t="s">
        <v>233</v>
      </c>
      <c r="I43" s="93">
        <v>4</v>
      </c>
      <c r="J43" s="93" t="s">
        <v>1146</v>
      </c>
      <c r="K43" s="93">
        <v>70</v>
      </c>
      <c r="L43" s="92" t="s">
        <v>255</v>
      </c>
      <c r="M43" s="62" t="s">
        <v>55</v>
      </c>
      <c r="N43" s="93" t="s">
        <v>3</v>
      </c>
      <c r="O43" s="93" t="s">
        <v>381</v>
      </c>
      <c r="P43" s="93" t="s">
        <v>368</v>
      </c>
      <c r="Q43" s="93">
        <v>3</v>
      </c>
      <c r="R43" s="93">
        <v>4</v>
      </c>
      <c r="S43" s="93" t="s">
        <v>3</v>
      </c>
      <c r="T43" s="93" t="s">
        <v>3</v>
      </c>
      <c r="U43" s="93">
        <v>4</v>
      </c>
      <c r="V43" s="93">
        <v>5</v>
      </c>
      <c r="W43" s="92" t="s">
        <v>330</v>
      </c>
      <c r="X43" s="63" t="s">
        <v>3</v>
      </c>
      <c r="Y43" s="63" t="s">
        <v>3</v>
      </c>
      <c r="Z43" s="63" t="s">
        <v>3</v>
      </c>
      <c r="AA43" s="62" t="s">
        <v>55</v>
      </c>
      <c r="AB43" s="62" t="s">
        <v>55</v>
      </c>
      <c r="AC43" s="62" t="s">
        <v>55</v>
      </c>
      <c r="AD43" s="92" t="s">
        <v>331</v>
      </c>
      <c r="AE43" s="92" t="s">
        <v>190</v>
      </c>
    </row>
    <row r="44" spans="1:31" ht="15">
      <c r="A44" t="s">
        <v>382</v>
      </c>
      <c r="B44" s="4" t="s">
        <v>1</v>
      </c>
      <c r="D44" s="4">
        <v>53</v>
      </c>
      <c r="E44" s="4" t="s">
        <v>232</v>
      </c>
      <c r="F44" s="4">
        <v>64</v>
      </c>
      <c r="G44" s="4">
        <v>8192</v>
      </c>
      <c r="H44" s="4" t="s">
        <v>233</v>
      </c>
      <c r="I44" s="4">
        <v>4</v>
      </c>
      <c r="J44" s="4" t="s">
        <v>1146</v>
      </c>
      <c r="K44" s="4">
        <v>70</v>
      </c>
      <c r="L44" t="s">
        <v>255</v>
      </c>
      <c r="M44" s="16" t="s">
        <v>55</v>
      </c>
      <c r="N44" s="4" t="s">
        <v>3</v>
      </c>
      <c r="O44" s="4" t="s">
        <v>381</v>
      </c>
      <c r="P44" s="4" t="s">
        <v>368</v>
      </c>
      <c r="Q44" s="4">
        <v>3</v>
      </c>
      <c r="R44" s="4">
        <v>4</v>
      </c>
      <c r="S44" s="4" t="s">
        <v>3</v>
      </c>
      <c r="T44" s="4" t="s">
        <v>3</v>
      </c>
      <c r="U44" s="4">
        <v>4</v>
      </c>
      <c r="V44" s="4">
        <v>5</v>
      </c>
      <c r="W44" t="s">
        <v>330</v>
      </c>
      <c r="X44" s="13" t="s">
        <v>3</v>
      </c>
      <c r="Y44" s="13" t="s">
        <v>3</v>
      </c>
      <c r="Z44" s="13" t="s">
        <v>3</v>
      </c>
      <c r="AA44" s="16" t="s">
        <v>55</v>
      </c>
      <c r="AB44" s="16" t="s">
        <v>55</v>
      </c>
      <c r="AC44" s="16" t="s">
        <v>55</v>
      </c>
      <c r="AD44" t="s">
        <v>331</v>
      </c>
      <c r="AE44" t="s">
        <v>190</v>
      </c>
    </row>
    <row r="45" spans="1:31" ht="15">
      <c r="A45" t="s">
        <v>383</v>
      </c>
      <c r="B45" s="4" t="s">
        <v>1</v>
      </c>
      <c r="D45" s="4">
        <v>53</v>
      </c>
      <c r="E45" s="4" t="s">
        <v>232</v>
      </c>
      <c r="F45" s="4">
        <v>64</v>
      </c>
      <c r="G45" s="4">
        <v>8192</v>
      </c>
      <c r="H45" s="4" t="s">
        <v>233</v>
      </c>
      <c r="I45" s="4">
        <v>4</v>
      </c>
      <c r="J45" s="4" t="s">
        <v>1146</v>
      </c>
      <c r="K45" s="4">
        <v>70</v>
      </c>
      <c r="L45" t="s">
        <v>255</v>
      </c>
      <c r="M45" s="16" t="s">
        <v>55</v>
      </c>
      <c r="N45" s="4" t="s">
        <v>3</v>
      </c>
      <c r="O45" s="4" t="s">
        <v>381</v>
      </c>
      <c r="P45" s="4" t="s">
        <v>357</v>
      </c>
      <c r="Q45" s="4">
        <v>3</v>
      </c>
      <c r="R45" s="4">
        <v>10</v>
      </c>
      <c r="S45" s="4">
        <v>6</v>
      </c>
      <c r="T45" s="4">
        <v>1</v>
      </c>
      <c r="U45" s="4">
        <v>4</v>
      </c>
      <c r="V45" s="4">
        <v>5</v>
      </c>
      <c r="W45" t="s">
        <v>330</v>
      </c>
      <c r="X45" s="13" t="s">
        <v>3</v>
      </c>
      <c r="Y45" s="13" t="s">
        <v>3</v>
      </c>
      <c r="Z45" s="13" t="s">
        <v>3</v>
      </c>
      <c r="AA45" s="16" t="s">
        <v>55</v>
      </c>
      <c r="AB45" s="16" t="s">
        <v>55</v>
      </c>
      <c r="AC45" s="16" t="s">
        <v>55</v>
      </c>
      <c r="AD45" t="s">
        <v>331</v>
      </c>
      <c r="AE45" t="s">
        <v>190</v>
      </c>
    </row>
    <row r="46" spans="1:31" ht="15">
      <c r="A46" t="s">
        <v>384</v>
      </c>
      <c r="B46" s="4" t="s">
        <v>1</v>
      </c>
      <c r="D46" s="4">
        <v>53</v>
      </c>
      <c r="E46" s="4" t="s">
        <v>232</v>
      </c>
      <c r="F46" s="4">
        <v>128</v>
      </c>
      <c r="G46" s="4">
        <v>16384</v>
      </c>
      <c r="H46" s="4" t="s">
        <v>233</v>
      </c>
      <c r="I46" s="4">
        <v>4</v>
      </c>
      <c r="J46" s="4" t="s">
        <v>1146</v>
      </c>
      <c r="K46" s="4">
        <v>70</v>
      </c>
      <c r="L46" t="s">
        <v>255</v>
      </c>
      <c r="M46" s="16" t="s">
        <v>55</v>
      </c>
      <c r="N46" s="4" t="s">
        <v>3</v>
      </c>
      <c r="O46" s="4" t="s">
        <v>381</v>
      </c>
      <c r="P46" s="4" t="s">
        <v>368</v>
      </c>
      <c r="Q46" s="4">
        <v>3</v>
      </c>
      <c r="R46" s="4">
        <v>10</v>
      </c>
      <c r="S46" s="4">
        <v>6</v>
      </c>
      <c r="T46" s="4">
        <v>1</v>
      </c>
      <c r="U46" s="4">
        <v>4</v>
      </c>
      <c r="V46" s="4">
        <v>5</v>
      </c>
      <c r="W46" t="s">
        <v>330</v>
      </c>
      <c r="X46" s="13" t="s">
        <v>3</v>
      </c>
      <c r="Y46" s="13" t="s">
        <v>3</v>
      </c>
      <c r="Z46" s="13" t="s">
        <v>3</v>
      </c>
      <c r="AA46" s="16" t="s">
        <v>55</v>
      </c>
      <c r="AB46" s="16" t="s">
        <v>55</v>
      </c>
      <c r="AC46" s="16" t="s">
        <v>55</v>
      </c>
      <c r="AD46" t="s">
        <v>331</v>
      </c>
      <c r="AE46" t="s">
        <v>190</v>
      </c>
    </row>
    <row r="47" spans="1:31" ht="15">
      <c r="A47" t="s">
        <v>385</v>
      </c>
      <c r="B47" s="4" t="s">
        <v>1</v>
      </c>
      <c r="D47" s="4">
        <v>53</v>
      </c>
      <c r="E47" s="4" t="s">
        <v>232</v>
      </c>
      <c r="F47" s="4">
        <v>128</v>
      </c>
      <c r="G47" s="4">
        <v>16384</v>
      </c>
      <c r="H47" s="4" t="s">
        <v>233</v>
      </c>
      <c r="I47" s="4">
        <v>4</v>
      </c>
      <c r="J47" s="4" t="s">
        <v>1146</v>
      </c>
      <c r="K47" s="4">
        <v>70</v>
      </c>
      <c r="L47" t="s">
        <v>255</v>
      </c>
      <c r="M47" s="16" t="s">
        <v>55</v>
      </c>
      <c r="N47" s="4" t="s">
        <v>3</v>
      </c>
      <c r="O47" s="4" t="s">
        <v>381</v>
      </c>
      <c r="P47" s="4" t="s">
        <v>368</v>
      </c>
      <c r="Q47" s="4">
        <v>3</v>
      </c>
      <c r="R47" s="4">
        <v>4</v>
      </c>
      <c r="S47" s="4" t="s">
        <v>3</v>
      </c>
      <c r="T47" s="4" t="s">
        <v>3</v>
      </c>
      <c r="U47" s="4">
        <v>4</v>
      </c>
      <c r="V47" s="4">
        <v>5</v>
      </c>
      <c r="W47" t="s">
        <v>330</v>
      </c>
      <c r="X47" s="13" t="s">
        <v>3</v>
      </c>
      <c r="Y47" s="13" t="s">
        <v>3</v>
      </c>
      <c r="Z47" s="13" t="s">
        <v>3</v>
      </c>
      <c r="AA47" s="16" t="s">
        <v>55</v>
      </c>
      <c r="AB47" s="16" t="s">
        <v>55</v>
      </c>
      <c r="AC47" s="16" t="s">
        <v>55</v>
      </c>
      <c r="AD47" t="s">
        <v>331</v>
      </c>
      <c r="AE47" t="s">
        <v>190</v>
      </c>
    </row>
    <row r="48" spans="1:31" ht="15">
      <c r="A48" t="s">
        <v>386</v>
      </c>
      <c r="B48" s="4" t="s">
        <v>1</v>
      </c>
      <c r="D48" s="4">
        <v>53</v>
      </c>
      <c r="E48" s="4" t="s">
        <v>232</v>
      </c>
      <c r="F48" s="4">
        <v>64</v>
      </c>
      <c r="G48" s="4">
        <v>8192</v>
      </c>
      <c r="H48" s="4" t="s">
        <v>233</v>
      </c>
      <c r="I48" s="4">
        <v>8</v>
      </c>
      <c r="J48" s="4" t="s">
        <v>1146</v>
      </c>
      <c r="K48" s="4">
        <v>40</v>
      </c>
      <c r="L48" t="s">
        <v>255</v>
      </c>
      <c r="M48" s="4" t="s">
        <v>3</v>
      </c>
      <c r="N48" s="4" t="s">
        <v>3</v>
      </c>
      <c r="O48" s="4" t="s">
        <v>387</v>
      </c>
      <c r="P48" s="4" t="s">
        <v>3</v>
      </c>
      <c r="Q48" s="4" t="s">
        <v>3</v>
      </c>
      <c r="R48" s="4">
        <v>8</v>
      </c>
      <c r="S48" s="4" t="s">
        <v>3</v>
      </c>
      <c r="T48" s="4" t="s">
        <v>3</v>
      </c>
      <c r="U48" s="4">
        <v>8</v>
      </c>
      <c r="V48" s="4">
        <v>9</v>
      </c>
      <c r="W48" t="s">
        <v>347</v>
      </c>
      <c r="X48" s="13" t="s">
        <v>3</v>
      </c>
      <c r="Y48" s="13" t="s">
        <v>3</v>
      </c>
      <c r="Z48" s="13" t="s">
        <v>3</v>
      </c>
      <c r="AA48" s="13" t="s">
        <v>3</v>
      </c>
      <c r="AB48" s="13" t="s">
        <v>3</v>
      </c>
      <c r="AC48" s="16" t="s">
        <v>55</v>
      </c>
      <c r="AD48" t="s">
        <v>326</v>
      </c>
      <c r="AE48" t="s">
        <v>190</v>
      </c>
    </row>
    <row r="49" spans="1:31" ht="15">
      <c r="A49" t="s">
        <v>388</v>
      </c>
      <c r="B49" s="4" t="s">
        <v>1</v>
      </c>
      <c r="D49" s="4">
        <v>53</v>
      </c>
      <c r="E49" s="4" t="s">
        <v>232</v>
      </c>
      <c r="F49" s="4">
        <v>256</v>
      </c>
      <c r="G49" s="4">
        <v>32768</v>
      </c>
      <c r="H49" s="4" t="s">
        <v>233</v>
      </c>
      <c r="I49" s="4">
        <v>4</v>
      </c>
      <c r="J49" s="4" t="s">
        <v>1146</v>
      </c>
      <c r="K49" s="4">
        <v>70</v>
      </c>
      <c r="L49" t="s">
        <v>255</v>
      </c>
      <c r="M49" s="16" t="s">
        <v>55</v>
      </c>
      <c r="N49" s="4" t="s">
        <v>3</v>
      </c>
      <c r="O49" s="4" t="s">
        <v>381</v>
      </c>
      <c r="P49" s="4" t="s">
        <v>357</v>
      </c>
      <c r="Q49" s="4">
        <v>3</v>
      </c>
      <c r="R49" s="4">
        <v>4</v>
      </c>
      <c r="S49" s="4" t="s">
        <v>3</v>
      </c>
      <c r="T49" s="4" t="s">
        <v>3</v>
      </c>
      <c r="U49" s="4">
        <v>4</v>
      </c>
      <c r="V49" s="4">
        <v>5</v>
      </c>
      <c r="W49" t="s">
        <v>330</v>
      </c>
      <c r="X49" s="13" t="s">
        <v>3</v>
      </c>
      <c r="Y49" s="13" t="s">
        <v>3</v>
      </c>
      <c r="Z49" s="13" t="s">
        <v>3</v>
      </c>
      <c r="AA49" s="16" t="s">
        <v>55</v>
      </c>
      <c r="AB49" s="16" t="s">
        <v>55</v>
      </c>
      <c r="AC49" s="16" t="s">
        <v>55</v>
      </c>
      <c r="AD49" t="s">
        <v>331</v>
      </c>
      <c r="AE49" t="s">
        <v>190</v>
      </c>
    </row>
    <row r="50" spans="1:31" ht="15">
      <c r="A50" t="s">
        <v>389</v>
      </c>
      <c r="B50" s="4" t="s">
        <v>1</v>
      </c>
      <c r="D50" s="4">
        <v>53</v>
      </c>
      <c r="E50" s="4" t="s">
        <v>232</v>
      </c>
      <c r="F50" s="4">
        <v>256</v>
      </c>
      <c r="G50" s="4">
        <v>32768</v>
      </c>
      <c r="H50" s="4" t="s">
        <v>233</v>
      </c>
      <c r="I50" s="4">
        <v>4</v>
      </c>
      <c r="J50" s="4" t="s">
        <v>1146</v>
      </c>
      <c r="K50" s="4">
        <v>70</v>
      </c>
      <c r="L50" t="s">
        <v>255</v>
      </c>
      <c r="M50" s="16" t="s">
        <v>55</v>
      </c>
      <c r="N50" s="4" t="s">
        <v>3</v>
      </c>
      <c r="O50" s="4" t="s">
        <v>381</v>
      </c>
      <c r="P50" s="4" t="s">
        <v>357</v>
      </c>
      <c r="Q50" s="4">
        <v>3</v>
      </c>
      <c r="R50" s="4">
        <v>4</v>
      </c>
      <c r="S50" s="4">
        <v>6</v>
      </c>
      <c r="T50" s="4">
        <v>1</v>
      </c>
      <c r="U50" s="4">
        <v>4</v>
      </c>
      <c r="V50" s="4">
        <v>5</v>
      </c>
      <c r="W50" t="s">
        <v>330</v>
      </c>
      <c r="X50" s="13" t="s">
        <v>3</v>
      </c>
      <c r="Y50" s="13" t="s">
        <v>3</v>
      </c>
      <c r="Z50" s="13" t="s">
        <v>3</v>
      </c>
      <c r="AA50" s="16" t="s">
        <v>55</v>
      </c>
      <c r="AB50" s="16" t="s">
        <v>55</v>
      </c>
      <c r="AC50" s="16" t="s">
        <v>55</v>
      </c>
      <c r="AD50" t="s">
        <v>331</v>
      </c>
      <c r="AE50" t="s">
        <v>190</v>
      </c>
    </row>
    <row r="51" spans="1:31" ht="15">
      <c r="A51" t="s">
        <v>390</v>
      </c>
      <c r="B51" s="4" t="s">
        <v>1</v>
      </c>
      <c r="D51" s="4">
        <v>53</v>
      </c>
      <c r="E51" s="4" t="s">
        <v>232</v>
      </c>
      <c r="F51" s="4">
        <v>64</v>
      </c>
      <c r="G51" s="4">
        <v>8192</v>
      </c>
      <c r="H51" s="4" t="s">
        <v>233</v>
      </c>
      <c r="I51" s="4">
        <v>8</v>
      </c>
      <c r="J51" s="4" t="s">
        <v>1146</v>
      </c>
      <c r="K51" s="4">
        <v>40</v>
      </c>
      <c r="L51" t="s">
        <v>255</v>
      </c>
      <c r="M51" s="4" t="s">
        <v>3</v>
      </c>
      <c r="N51" s="4" t="s">
        <v>3</v>
      </c>
      <c r="O51" s="4" t="s">
        <v>387</v>
      </c>
      <c r="P51" s="4" t="s">
        <v>3</v>
      </c>
      <c r="Q51" s="4" t="s">
        <v>3</v>
      </c>
      <c r="R51" s="4">
        <v>8</v>
      </c>
      <c r="S51" s="4" t="s">
        <v>3</v>
      </c>
      <c r="T51" s="4" t="s">
        <v>3</v>
      </c>
      <c r="U51" s="4">
        <v>8</v>
      </c>
      <c r="V51" s="4">
        <v>9</v>
      </c>
      <c r="W51" t="s">
        <v>273</v>
      </c>
      <c r="X51" s="13">
        <v>1</v>
      </c>
      <c r="Y51" s="13" t="s">
        <v>3</v>
      </c>
      <c r="Z51" s="13" t="s">
        <v>3</v>
      </c>
      <c r="AA51" s="13" t="s">
        <v>3</v>
      </c>
      <c r="AB51" s="13" t="s">
        <v>3</v>
      </c>
      <c r="AC51" s="16" t="s">
        <v>55</v>
      </c>
      <c r="AD51" t="s">
        <v>326</v>
      </c>
      <c r="AE51" t="s">
        <v>190</v>
      </c>
    </row>
    <row r="52" spans="1:31" ht="15">
      <c r="A52" t="s">
        <v>391</v>
      </c>
      <c r="B52" s="4" t="s">
        <v>1</v>
      </c>
      <c r="D52" s="4">
        <v>53</v>
      </c>
      <c r="E52" s="4" t="s">
        <v>232</v>
      </c>
      <c r="F52" s="4">
        <v>128</v>
      </c>
      <c r="G52" s="4">
        <v>8192</v>
      </c>
      <c r="H52" s="4" t="s">
        <v>233</v>
      </c>
      <c r="I52" s="4">
        <v>8</v>
      </c>
      <c r="J52" s="4" t="s">
        <v>1146</v>
      </c>
      <c r="K52" s="4">
        <v>40</v>
      </c>
      <c r="L52" t="s">
        <v>255</v>
      </c>
      <c r="M52" s="4" t="s">
        <v>3</v>
      </c>
      <c r="N52" s="4" t="s">
        <v>3</v>
      </c>
      <c r="O52" s="4" t="s">
        <v>387</v>
      </c>
      <c r="P52" s="4" t="s">
        <v>3</v>
      </c>
      <c r="Q52" s="4" t="s">
        <v>3</v>
      </c>
      <c r="R52" s="4">
        <v>8</v>
      </c>
      <c r="S52" s="4" t="s">
        <v>3</v>
      </c>
      <c r="T52" s="4" t="s">
        <v>3</v>
      </c>
      <c r="U52" s="4">
        <v>8</v>
      </c>
      <c r="V52" s="4">
        <v>9</v>
      </c>
      <c r="W52" t="s">
        <v>347</v>
      </c>
      <c r="X52" s="13" t="s">
        <v>3</v>
      </c>
      <c r="Y52" s="13" t="s">
        <v>3</v>
      </c>
      <c r="Z52" s="13" t="s">
        <v>3</v>
      </c>
      <c r="AA52" s="13" t="s">
        <v>3</v>
      </c>
      <c r="AB52" s="13" t="s">
        <v>3</v>
      </c>
      <c r="AC52" s="16" t="s">
        <v>55</v>
      </c>
      <c r="AD52" t="s">
        <v>326</v>
      </c>
      <c r="AE52" t="s">
        <v>190</v>
      </c>
    </row>
    <row r="53" spans="1:31" ht="15">
      <c r="A53" t="s">
        <v>392</v>
      </c>
      <c r="B53" s="4" t="s">
        <v>1</v>
      </c>
      <c r="D53" s="4">
        <v>53</v>
      </c>
      <c r="E53" s="4" t="s">
        <v>232</v>
      </c>
      <c r="F53" s="4">
        <v>128</v>
      </c>
      <c r="G53" s="4">
        <v>16384</v>
      </c>
      <c r="H53" s="4" t="s">
        <v>233</v>
      </c>
      <c r="I53" s="4">
        <v>8</v>
      </c>
      <c r="J53" s="4" t="s">
        <v>1146</v>
      </c>
      <c r="K53" s="4">
        <v>40</v>
      </c>
      <c r="L53" t="s">
        <v>255</v>
      </c>
      <c r="M53" s="4" t="s">
        <v>3</v>
      </c>
      <c r="N53" s="4" t="s">
        <v>3</v>
      </c>
      <c r="O53" s="4" t="s">
        <v>387</v>
      </c>
      <c r="P53" s="4" t="s">
        <v>3</v>
      </c>
      <c r="Q53" s="4" t="s">
        <v>3</v>
      </c>
      <c r="R53" s="4">
        <v>8</v>
      </c>
      <c r="S53" s="4" t="s">
        <v>3</v>
      </c>
      <c r="T53" s="4" t="s">
        <v>3</v>
      </c>
      <c r="U53" s="4">
        <v>8</v>
      </c>
      <c r="V53" s="4">
        <v>9</v>
      </c>
      <c r="W53" t="s">
        <v>273</v>
      </c>
      <c r="X53" s="13" t="s">
        <v>3</v>
      </c>
      <c r="Y53" s="13" t="s">
        <v>3</v>
      </c>
      <c r="Z53" s="13" t="s">
        <v>3</v>
      </c>
      <c r="AA53" s="13" t="s">
        <v>3</v>
      </c>
      <c r="AB53" s="13" t="s">
        <v>3</v>
      </c>
      <c r="AC53" s="16" t="s">
        <v>55</v>
      </c>
      <c r="AD53" t="s">
        <v>326</v>
      </c>
      <c r="AE53" t="s">
        <v>190</v>
      </c>
    </row>
    <row r="54" spans="1:31" ht="15">
      <c r="A54" t="s">
        <v>393</v>
      </c>
      <c r="B54" s="4" t="s">
        <v>1</v>
      </c>
      <c r="D54" s="4">
        <v>53</v>
      </c>
      <c r="E54" s="4" t="s">
        <v>232</v>
      </c>
      <c r="F54" s="4">
        <v>128</v>
      </c>
      <c r="G54" s="4">
        <v>8192</v>
      </c>
      <c r="H54" s="4" t="s">
        <v>233</v>
      </c>
      <c r="I54" s="4">
        <v>8</v>
      </c>
      <c r="J54" s="4" t="s">
        <v>1146</v>
      </c>
      <c r="K54" s="4">
        <v>40</v>
      </c>
      <c r="L54" t="s">
        <v>255</v>
      </c>
      <c r="M54" s="4" t="s">
        <v>3</v>
      </c>
      <c r="N54" s="4" t="s">
        <v>3</v>
      </c>
      <c r="O54" s="4" t="s">
        <v>387</v>
      </c>
      <c r="P54" s="4" t="s">
        <v>3</v>
      </c>
      <c r="Q54" s="4" t="s">
        <v>3</v>
      </c>
      <c r="R54" s="4">
        <v>8</v>
      </c>
      <c r="S54" s="4" t="s">
        <v>3</v>
      </c>
      <c r="T54" s="4" t="s">
        <v>3</v>
      </c>
      <c r="U54" s="4">
        <v>8</v>
      </c>
      <c r="V54" s="4">
        <v>9</v>
      </c>
      <c r="W54" t="s">
        <v>273</v>
      </c>
      <c r="X54" s="13">
        <v>1</v>
      </c>
      <c r="Y54" s="13" t="s">
        <v>3</v>
      </c>
      <c r="Z54" s="13" t="s">
        <v>3</v>
      </c>
      <c r="AA54" s="13" t="s">
        <v>3</v>
      </c>
      <c r="AB54" s="13" t="s">
        <v>3</v>
      </c>
      <c r="AC54" s="16" t="s">
        <v>55</v>
      </c>
      <c r="AD54" t="s">
        <v>326</v>
      </c>
      <c r="AE54" t="s">
        <v>190</v>
      </c>
    </row>
    <row r="55" spans="1:31" ht="15">
      <c r="A55" t="s">
        <v>394</v>
      </c>
      <c r="B55" s="4" t="s">
        <v>1</v>
      </c>
      <c r="D55" s="4">
        <v>53</v>
      </c>
      <c r="E55" s="4" t="s">
        <v>232</v>
      </c>
      <c r="F55" s="4">
        <v>256</v>
      </c>
      <c r="G55" s="4">
        <v>16384</v>
      </c>
      <c r="H55" s="4" t="s">
        <v>233</v>
      </c>
      <c r="I55" s="4">
        <v>8</v>
      </c>
      <c r="J55" s="4" t="s">
        <v>1146</v>
      </c>
      <c r="K55" s="4">
        <v>40</v>
      </c>
      <c r="L55" t="s">
        <v>255</v>
      </c>
      <c r="M55" s="4" t="s">
        <v>3</v>
      </c>
      <c r="N55" s="4" t="s">
        <v>3</v>
      </c>
      <c r="O55" s="4" t="s">
        <v>387</v>
      </c>
      <c r="P55" s="4" t="s">
        <v>3</v>
      </c>
      <c r="Q55" s="4" t="s">
        <v>3</v>
      </c>
      <c r="R55" s="4">
        <v>8</v>
      </c>
      <c r="S55" s="4" t="s">
        <v>3</v>
      </c>
      <c r="T55" s="4" t="s">
        <v>3</v>
      </c>
      <c r="U55" s="4">
        <v>8</v>
      </c>
      <c r="V55" s="4">
        <v>9</v>
      </c>
      <c r="W55" t="s">
        <v>273</v>
      </c>
      <c r="X55" s="13" t="s">
        <v>3</v>
      </c>
      <c r="Y55" s="13" t="s">
        <v>3</v>
      </c>
      <c r="Z55" s="13" t="s">
        <v>3</v>
      </c>
      <c r="AA55" s="13" t="s">
        <v>3</v>
      </c>
      <c r="AB55" s="13" t="s">
        <v>3</v>
      </c>
      <c r="AC55" s="16" t="s">
        <v>55</v>
      </c>
      <c r="AD55" t="s">
        <v>326</v>
      </c>
      <c r="AE55" t="s">
        <v>395</v>
      </c>
    </row>
    <row r="56" spans="1:31" ht="15">
      <c r="A56" t="s">
        <v>396</v>
      </c>
      <c r="B56" s="4" t="s">
        <v>1</v>
      </c>
      <c r="D56" s="4">
        <v>53</v>
      </c>
      <c r="E56" s="4" t="s">
        <v>232</v>
      </c>
      <c r="F56" s="4">
        <v>536</v>
      </c>
      <c r="G56" s="4">
        <v>53248</v>
      </c>
      <c r="H56" s="4" t="s">
        <v>397</v>
      </c>
      <c r="I56" s="4">
        <v>15</v>
      </c>
      <c r="J56" s="4" t="s">
        <v>1146</v>
      </c>
      <c r="K56" s="4">
        <v>70</v>
      </c>
      <c r="L56" t="s">
        <v>255</v>
      </c>
      <c r="M56" s="4" t="s">
        <v>398</v>
      </c>
      <c r="N56" s="4" t="s">
        <v>3</v>
      </c>
      <c r="O56" s="4" t="s">
        <v>399</v>
      </c>
      <c r="P56" s="4">
        <v>3</v>
      </c>
      <c r="Q56" s="4" t="s">
        <v>398</v>
      </c>
      <c r="R56" s="4">
        <v>16</v>
      </c>
      <c r="S56" s="4" t="s">
        <v>3</v>
      </c>
      <c r="T56" s="4" t="s">
        <v>3</v>
      </c>
      <c r="U56" s="4">
        <v>16</v>
      </c>
      <c r="V56" s="4">
        <v>9</v>
      </c>
      <c r="W56" t="s">
        <v>296</v>
      </c>
      <c r="X56" s="13">
        <v>2</v>
      </c>
      <c r="Y56" s="13" t="s">
        <v>3</v>
      </c>
      <c r="Z56" s="16" t="s">
        <v>55</v>
      </c>
      <c r="AA56" s="16" t="s">
        <v>55</v>
      </c>
      <c r="AB56" s="16" t="s">
        <v>55</v>
      </c>
      <c r="AC56" s="166" t="s">
        <v>3</v>
      </c>
      <c r="AD56" t="s">
        <v>331</v>
      </c>
      <c r="AE56" t="s">
        <v>190</v>
      </c>
    </row>
    <row r="57" spans="1:31" ht="15">
      <c r="A57" t="s">
        <v>400</v>
      </c>
      <c r="B57" s="4" t="s">
        <v>1</v>
      </c>
      <c r="D57" s="4">
        <v>85</v>
      </c>
      <c r="E57" s="4" t="s">
        <v>232</v>
      </c>
      <c r="F57" s="4">
        <v>64</v>
      </c>
      <c r="G57" s="4">
        <v>8192</v>
      </c>
      <c r="H57" s="4" t="s">
        <v>233</v>
      </c>
      <c r="I57" s="4">
        <v>8</v>
      </c>
      <c r="J57" s="4" t="s">
        <v>1146</v>
      </c>
      <c r="K57" s="4">
        <v>40</v>
      </c>
      <c r="L57" t="s">
        <v>255</v>
      </c>
      <c r="M57" s="4" t="s">
        <v>3</v>
      </c>
      <c r="N57" s="4" t="s">
        <v>3</v>
      </c>
      <c r="O57" s="4" t="s">
        <v>401</v>
      </c>
      <c r="P57" s="4" t="s">
        <v>3</v>
      </c>
      <c r="Q57" s="4" t="s">
        <v>3</v>
      </c>
      <c r="R57" s="4">
        <v>8</v>
      </c>
      <c r="S57" s="4" t="s">
        <v>3</v>
      </c>
      <c r="T57" s="4" t="s">
        <v>3</v>
      </c>
      <c r="U57" s="4">
        <v>8</v>
      </c>
      <c r="V57" s="4">
        <v>9</v>
      </c>
      <c r="W57" t="s">
        <v>273</v>
      </c>
      <c r="X57" s="13" t="s">
        <v>3</v>
      </c>
      <c r="Y57" s="13" t="s">
        <v>3</v>
      </c>
      <c r="Z57" s="13" t="s">
        <v>3</v>
      </c>
      <c r="AA57" s="13" t="s">
        <v>3</v>
      </c>
      <c r="AB57" s="13" t="s">
        <v>3</v>
      </c>
      <c r="AC57" s="16" t="s">
        <v>55</v>
      </c>
      <c r="AD57" t="s">
        <v>326</v>
      </c>
      <c r="AE57" t="s">
        <v>395</v>
      </c>
    </row>
    <row r="58" spans="1:31" ht="15">
      <c r="A58" t="s">
        <v>402</v>
      </c>
      <c r="B58" s="4" t="s">
        <v>1</v>
      </c>
      <c r="D58" s="4">
        <v>85</v>
      </c>
      <c r="E58" s="4" t="s">
        <v>232</v>
      </c>
      <c r="F58" s="4">
        <v>64</v>
      </c>
      <c r="G58" s="4">
        <v>8192</v>
      </c>
      <c r="H58" s="4" t="s">
        <v>233</v>
      </c>
      <c r="I58" s="4">
        <v>8</v>
      </c>
      <c r="J58" s="4" t="s">
        <v>1146</v>
      </c>
      <c r="K58" s="4">
        <v>40</v>
      </c>
      <c r="L58" t="s">
        <v>255</v>
      </c>
      <c r="M58" s="4" t="s">
        <v>3</v>
      </c>
      <c r="N58" s="4" t="s">
        <v>3</v>
      </c>
      <c r="O58" s="4" t="s">
        <v>401</v>
      </c>
      <c r="P58" s="4" t="s">
        <v>3</v>
      </c>
      <c r="Q58" s="4" t="s">
        <v>3</v>
      </c>
      <c r="R58" s="4">
        <v>8</v>
      </c>
      <c r="S58" s="4" t="s">
        <v>3</v>
      </c>
      <c r="T58" s="4" t="s">
        <v>3</v>
      </c>
      <c r="U58" s="4">
        <v>8</v>
      </c>
      <c r="V58" s="4">
        <v>9</v>
      </c>
      <c r="W58" t="s">
        <v>273</v>
      </c>
      <c r="X58" s="13">
        <v>1</v>
      </c>
      <c r="Y58" s="13" t="s">
        <v>3</v>
      </c>
      <c r="Z58" s="13" t="s">
        <v>3</v>
      </c>
      <c r="AA58" s="13" t="s">
        <v>3</v>
      </c>
      <c r="AB58" s="13" t="s">
        <v>3</v>
      </c>
      <c r="AC58" s="16" t="s">
        <v>55</v>
      </c>
      <c r="AD58" t="s">
        <v>326</v>
      </c>
      <c r="AE58" t="s">
        <v>395</v>
      </c>
    </row>
    <row r="59" spans="1:31" ht="15">
      <c r="A59" t="s">
        <v>403</v>
      </c>
      <c r="B59" s="4" t="s">
        <v>1</v>
      </c>
      <c r="D59" s="4">
        <v>85</v>
      </c>
      <c r="E59" s="4" t="s">
        <v>232</v>
      </c>
      <c r="F59" s="4">
        <v>128</v>
      </c>
      <c r="G59" s="4">
        <v>8192</v>
      </c>
      <c r="H59" s="4" t="s">
        <v>233</v>
      </c>
      <c r="I59" s="4">
        <v>8</v>
      </c>
      <c r="J59" s="4" t="s">
        <v>1146</v>
      </c>
      <c r="K59" s="4">
        <v>40</v>
      </c>
      <c r="L59" t="s">
        <v>255</v>
      </c>
      <c r="M59" s="4" t="s">
        <v>3</v>
      </c>
      <c r="N59" s="4" t="s">
        <v>3</v>
      </c>
      <c r="O59" s="4" t="s">
        <v>404</v>
      </c>
      <c r="P59" s="4" t="s">
        <v>3</v>
      </c>
      <c r="Q59" s="4" t="s">
        <v>3</v>
      </c>
      <c r="R59" s="4">
        <v>8</v>
      </c>
      <c r="S59" s="4" t="s">
        <v>3</v>
      </c>
      <c r="T59" s="4" t="s">
        <v>3</v>
      </c>
      <c r="U59" s="4">
        <v>8</v>
      </c>
      <c r="V59" s="4">
        <v>9</v>
      </c>
      <c r="W59" t="s">
        <v>260</v>
      </c>
      <c r="X59" s="13" t="s">
        <v>3</v>
      </c>
      <c r="Y59" s="13" t="s">
        <v>3</v>
      </c>
      <c r="Z59" s="13" t="s">
        <v>3</v>
      </c>
      <c r="AA59" s="13" t="s">
        <v>3</v>
      </c>
      <c r="AB59" s="13" t="s">
        <v>3</v>
      </c>
      <c r="AC59" s="16" t="s">
        <v>55</v>
      </c>
      <c r="AD59" t="s">
        <v>326</v>
      </c>
      <c r="AE59" t="s">
        <v>395</v>
      </c>
    </row>
    <row r="60" spans="1:31" ht="15">
      <c r="A60" t="s">
        <v>405</v>
      </c>
      <c r="B60" s="4" t="s">
        <v>1</v>
      </c>
      <c r="D60" s="4">
        <v>85</v>
      </c>
      <c r="E60" s="4" t="s">
        <v>232</v>
      </c>
      <c r="F60" s="4">
        <v>128</v>
      </c>
      <c r="G60" s="4">
        <v>16384</v>
      </c>
      <c r="H60" s="4" t="s">
        <v>233</v>
      </c>
      <c r="I60" s="4">
        <v>8</v>
      </c>
      <c r="J60" s="4" t="s">
        <v>1146</v>
      </c>
      <c r="K60" s="4">
        <v>40</v>
      </c>
      <c r="L60" t="s">
        <v>255</v>
      </c>
      <c r="M60" s="4" t="s">
        <v>3</v>
      </c>
      <c r="N60" s="4" t="s">
        <v>3</v>
      </c>
      <c r="O60" s="4" t="s">
        <v>401</v>
      </c>
      <c r="P60" s="4" t="s">
        <v>3</v>
      </c>
      <c r="Q60" s="4" t="s">
        <v>3</v>
      </c>
      <c r="R60" s="4">
        <v>8</v>
      </c>
      <c r="S60" s="4" t="s">
        <v>3</v>
      </c>
      <c r="T60" s="4" t="s">
        <v>3</v>
      </c>
      <c r="U60" s="4">
        <v>8</v>
      </c>
      <c r="V60" s="4">
        <v>9</v>
      </c>
      <c r="W60" t="s">
        <v>260</v>
      </c>
      <c r="X60" s="13" t="s">
        <v>3</v>
      </c>
      <c r="Y60" s="13" t="s">
        <v>3</v>
      </c>
      <c r="Z60" s="13" t="s">
        <v>3</v>
      </c>
      <c r="AA60" s="13" t="s">
        <v>3</v>
      </c>
      <c r="AB60" s="13" t="s">
        <v>3</v>
      </c>
      <c r="AC60" s="16" t="s">
        <v>55</v>
      </c>
      <c r="AD60" t="s">
        <v>326</v>
      </c>
      <c r="AE60" t="s">
        <v>395</v>
      </c>
    </row>
    <row r="61" spans="1:31" ht="15">
      <c r="A61" t="s">
        <v>406</v>
      </c>
      <c r="B61" s="4" t="s">
        <v>1</v>
      </c>
      <c r="D61" s="4">
        <v>85</v>
      </c>
      <c r="E61" s="4" t="s">
        <v>232</v>
      </c>
      <c r="F61" s="4">
        <v>128</v>
      </c>
      <c r="G61" s="4">
        <v>8192</v>
      </c>
      <c r="H61" s="4" t="s">
        <v>233</v>
      </c>
      <c r="I61" s="4">
        <v>8</v>
      </c>
      <c r="J61" s="4" t="s">
        <v>1146</v>
      </c>
      <c r="K61" s="4">
        <v>40</v>
      </c>
      <c r="L61" t="s">
        <v>255</v>
      </c>
      <c r="M61" s="4" t="s">
        <v>3</v>
      </c>
      <c r="N61" s="4" t="s">
        <v>3</v>
      </c>
      <c r="O61" s="4" t="s">
        <v>401</v>
      </c>
      <c r="P61" s="4" t="s">
        <v>3</v>
      </c>
      <c r="Q61" s="4" t="s">
        <v>3</v>
      </c>
      <c r="R61" s="4">
        <v>8</v>
      </c>
      <c r="S61" s="4" t="s">
        <v>3</v>
      </c>
      <c r="T61" s="4" t="s">
        <v>3</v>
      </c>
      <c r="U61" s="4">
        <v>8</v>
      </c>
      <c r="V61" s="4">
        <v>9</v>
      </c>
      <c r="W61" t="s">
        <v>260</v>
      </c>
      <c r="X61" s="13">
        <v>1</v>
      </c>
      <c r="Y61" s="13" t="s">
        <v>3</v>
      </c>
      <c r="Z61" s="13" t="s">
        <v>3</v>
      </c>
      <c r="AA61" s="13" t="s">
        <v>3</v>
      </c>
      <c r="AB61" s="13" t="s">
        <v>3</v>
      </c>
      <c r="AC61" s="16" t="s">
        <v>55</v>
      </c>
      <c r="AD61" t="s">
        <v>326</v>
      </c>
      <c r="AE61" t="s">
        <v>395</v>
      </c>
    </row>
    <row r="62" spans="1:31" ht="15">
      <c r="A62" t="s">
        <v>407</v>
      </c>
      <c r="B62" s="4" t="s">
        <v>1</v>
      </c>
      <c r="D62" s="4">
        <v>85</v>
      </c>
      <c r="E62" s="4" t="s">
        <v>232</v>
      </c>
      <c r="F62" s="4">
        <v>256</v>
      </c>
      <c r="G62" s="4">
        <v>16384</v>
      </c>
      <c r="H62" s="4" t="s">
        <v>233</v>
      </c>
      <c r="I62" s="4">
        <v>8</v>
      </c>
      <c r="J62" s="4" t="s">
        <v>1146</v>
      </c>
      <c r="K62" s="4">
        <v>40</v>
      </c>
      <c r="L62" t="s">
        <v>255</v>
      </c>
      <c r="M62" s="4" t="s">
        <v>3</v>
      </c>
      <c r="N62" s="4" t="s">
        <v>3</v>
      </c>
      <c r="O62" s="4" t="s">
        <v>401</v>
      </c>
      <c r="P62" s="4" t="s">
        <v>3</v>
      </c>
      <c r="Q62" s="4" t="s">
        <v>3</v>
      </c>
      <c r="R62" s="4">
        <v>8</v>
      </c>
      <c r="S62" s="4" t="s">
        <v>3</v>
      </c>
      <c r="T62" s="4" t="s">
        <v>3</v>
      </c>
      <c r="U62" s="4">
        <v>8</v>
      </c>
      <c r="V62" s="4">
        <v>9</v>
      </c>
      <c r="W62" t="s">
        <v>260</v>
      </c>
      <c r="X62" s="13" t="s">
        <v>3</v>
      </c>
      <c r="Y62" s="13" t="s">
        <v>3</v>
      </c>
      <c r="Z62" s="13" t="s">
        <v>3</v>
      </c>
      <c r="AA62" s="13" t="s">
        <v>3</v>
      </c>
      <c r="AB62" s="13" t="s">
        <v>3</v>
      </c>
      <c r="AC62" s="16" t="s">
        <v>55</v>
      </c>
      <c r="AD62" t="s">
        <v>326</v>
      </c>
      <c r="AE62" t="s">
        <v>395</v>
      </c>
    </row>
    <row r="63" spans="1:31" ht="15">
      <c r="A63" t="s">
        <v>408</v>
      </c>
      <c r="B63" s="4" t="s">
        <v>1</v>
      </c>
      <c r="D63" s="4">
        <v>85</v>
      </c>
      <c r="E63" s="4" t="s">
        <v>232</v>
      </c>
      <c r="F63" s="4">
        <v>256</v>
      </c>
      <c r="G63" s="4">
        <v>16384</v>
      </c>
      <c r="H63" s="4" t="s">
        <v>233</v>
      </c>
      <c r="I63" s="4">
        <v>8</v>
      </c>
      <c r="J63" s="4" t="s">
        <v>1146</v>
      </c>
      <c r="K63" s="4">
        <v>40</v>
      </c>
      <c r="L63" t="s">
        <v>255</v>
      </c>
      <c r="M63" s="4" t="s">
        <v>3</v>
      </c>
      <c r="N63" s="4" t="s">
        <v>3</v>
      </c>
      <c r="O63" s="4" t="s">
        <v>409</v>
      </c>
      <c r="P63" s="4" t="s">
        <v>3</v>
      </c>
      <c r="Q63" s="4" t="s">
        <v>3</v>
      </c>
      <c r="R63" s="4">
        <v>8</v>
      </c>
      <c r="S63" s="4" t="s">
        <v>3</v>
      </c>
      <c r="T63" s="4" t="s">
        <v>3</v>
      </c>
      <c r="U63" s="4">
        <v>8</v>
      </c>
      <c r="V63" s="4">
        <v>9</v>
      </c>
      <c r="W63" t="s">
        <v>260</v>
      </c>
      <c r="X63" s="13">
        <v>2</v>
      </c>
      <c r="Y63" s="13" t="s">
        <v>3</v>
      </c>
      <c r="Z63" s="13" t="s">
        <v>3</v>
      </c>
      <c r="AA63" s="13" t="s">
        <v>3</v>
      </c>
      <c r="AB63" s="13" t="s">
        <v>3</v>
      </c>
      <c r="AC63" s="16" t="s">
        <v>55</v>
      </c>
      <c r="AD63" t="s">
        <v>326</v>
      </c>
      <c r="AE63" t="s">
        <v>395</v>
      </c>
    </row>
    <row r="64" spans="1:31" ht="15">
      <c r="A64" t="s">
        <v>410</v>
      </c>
      <c r="B64" s="4" t="s">
        <v>1</v>
      </c>
      <c r="D64" s="4">
        <v>83</v>
      </c>
      <c r="E64" s="4" t="s">
        <v>232</v>
      </c>
      <c r="F64" s="4">
        <v>280</v>
      </c>
      <c r="G64" s="4">
        <v>28672</v>
      </c>
      <c r="H64" s="4" t="s">
        <v>233</v>
      </c>
      <c r="I64" s="4">
        <v>15</v>
      </c>
      <c r="J64" s="4" t="s">
        <v>1146</v>
      </c>
      <c r="K64" s="4">
        <v>60</v>
      </c>
      <c r="L64" t="s">
        <v>255</v>
      </c>
      <c r="M64" s="4" t="s">
        <v>3</v>
      </c>
      <c r="N64" s="4" t="s">
        <v>3</v>
      </c>
      <c r="O64" s="4" t="s">
        <v>411</v>
      </c>
      <c r="P64" s="4">
        <v>3</v>
      </c>
      <c r="Q64" s="4" t="s">
        <v>3</v>
      </c>
      <c r="R64" s="4">
        <v>16</v>
      </c>
      <c r="S64" s="4" t="s">
        <v>3</v>
      </c>
      <c r="T64" s="4" t="s">
        <v>3</v>
      </c>
      <c r="U64" s="4">
        <v>16</v>
      </c>
      <c r="V64" s="4">
        <v>9</v>
      </c>
      <c r="W64" t="s">
        <v>412</v>
      </c>
      <c r="X64" s="13">
        <v>2</v>
      </c>
      <c r="Y64" s="13">
        <v>1</v>
      </c>
      <c r="Z64" s="16" t="s">
        <v>55</v>
      </c>
      <c r="AA64" s="16" t="s">
        <v>55</v>
      </c>
      <c r="AB64" s="16" t="s">
        <v>55</v>
      </c>
      <c r="AC64" s="94" t="s">
        <v>3</v>
      </c>
      <c r="AD64" t="s">
        <v>257</v>
      </c>
      <c r="AE64" t="s">
        <v>395</v>
      </c>
    </row>
    <row r="65" spans="1:31" ht="15">
      <c r="A65" t="s">
        <v>413</v>
      </c>
      <c r="B65" s="4" t="s">
        <v>1</v>
      </c>
      <c r="D65" s="4">
        <v>83</v>
      </c>
      <c r="E65" s="4" t="s">
        <v>232</v>
      </c>
      <c r="F65" s="4">
        <v>536</v>
      </c>
      <c r="G65" s="4">
        <v>53248</v>
      </c>
      <c r="H65" s="4" t="s">
        <v>233</v>
      </c>
      <c r="I65" s="4">
        <v>15</v>
      </c>
      <c r="J65" s="4" t="s">
        <v>1146</v>
      </c>
      <c r="K65" s="4">
        <v>60</v>
      </c>
      <c r="L65" t="s">
        <v>255</v>
      </c>
      <c r="M65" s="4" t="s">
        <v>3</v>
      </c>
      <c r="N65" s="4" t="s">
        <v>3</v>
      </c>
      <c r="O65" s="4" t="s">
        <v>411</v>
      </c>
      <c r="P65" s="4">
        <v>3</v>
      </c>
      <c r="Q65" s="4" t="s">
        <v>3</v>
      </c>
      <c r="R65" s="4">
        <v>16</v>
      </c>
      <c r="S65" s="4" t="s">
        <v>3</v>
      </c>
      <c r="T65" s="4" t="s">
        <v>3</v>
      </c>
      <c r="U65" s="4">
        <v>16</v>
      </c>
      <c r="V65" s="4">
        <v>9</v>
      </c>
      <c r="W65" t="s">
        <v>412</v>
      </c>
      <c r="X65" s="13">
        <v>2</v>
      </c>
      <c r="Y65" s="13">
        <v>1</v>
      </c>
      <c r="Z65" s="16" t="s">
        <v>55</v>
      </c>
      <c r="AA65" s="16" t="s">
        <v>55</v>
      </c>
      <c r="AB65" s="16" t="s">
        <v>55</v>
      </c>
      <c r="AC65" s="94" t="s">
        <v>3</v>
      </c>
      <c r="AD65" t="s">
        <v>257</v>
      </c>
      <c r="AE65" t="s">
        <v>395</v>
      </c>
    </row>
    <row r="66" spans="1:31" ht="15">
      <c r="A66" t="s">
        <v>414</v>
      </c>
      <c r="B66" s="4" t="s">
        <v>1</v>
      </c>
      <c r="D66" s="4">
        <v>122</v>
      </c>
      <c r="E66" s="4" t="s">
        <v>232</v>
      </c>
      <c r="F66" s="4">
        <v>280</v>
      </c>
      <c r="G66" s="4">
        <v>28672</v>
      </c>
      <c r="H66" s="4" t="s">
        <v>233</v>
      </c>
      <c r="I66" s="4">
        <v>15</v>
      </c>
      <c r="J66" s="4" t="s">
        <v>1146</v>
      </c>
      <c r="K66" s="4">
        <v>60</v>
      </c>
      <c r="L66" t="s">
        <v>255</v>
      </c>
      <c r="M66" s="4" t="s">
        <v>3</v>
      </c>
      <c r="N66" s="4" t="s">
        <v>3</v>
      </c>
      <c r="O66" s="4" t="s">
        <v>411</v>
      </c>
      <c r="P66" s="4">
        <v>3</v>
      </c>
      <c r="Q66" s="4" t="s">
        <v>3</v>
      </c>
      <c r="R66" s="4">
        <v>16</v>
      </c>
      <c r="S66" s="4" t="s">
        <v>3</v>
      </c>
      <c r="T66" s="4" t="s">
        <v>3</v>
      </c>
      <c r="U66" s="4">
        <v>16</v>
      </c>
      <c r="V66" s="4">
        <v>9</v>
      </c>
      <c r="W66" t="s">
        <v>412</v>
      </c>
      <c r="X66" s="13">
        <v>2</v>
      </c>
      <c r="Y66" s="13">
        <v>1</v>
      </c>
      <c r="Z66" s="16" t="s">
        <v>55</v>
      </c>
      <c r="AA66" s="16" t="s">
        <v>55</v>
      </c>
      <c r="AB66" s="16" t="s">
        <v>55</v>
      </c>
      <c r="AC66" s="94" t="s">
        <v>3</v>
      </c>
      <c r="AD66" t="s">
        <v>257</v>
      </c>
      <c r="AE66" t="s">
        <v>415</v>
      </c>
    </row>
    <row r="67" spans="1:31" ht="15">
      <c r="A67" t="s">
        <v>416</v>
      </c>
      <c r="B67" s="4" t="s">
        <v>1</v>
      </c>
      <c r="D67" s="4">
        <v>122</v>
      </c>
      <c r="E67" s="4" t="s">
        <v>232</v>
      </c>
      <c r="F67" s="4">
        <v>536</v>
      </c>
      <c r="G67" s="4">
        <v>53248</v>
      </c>
      <c r="H67" s="4" t="s">
        <v>233</v>
      </c>
      <c r="I67" s="4">
        <v>15</v>
      </c>
      <c r="J67" s="4" t="s">
        <v>1146</v>
      </c>
      <c r="K67" s="4">
        <v>60</v>
      </c>
      <c r="L67" t="s">
        <v>255</v>
      </c>
      <c r="M67" s="4" t="s">
        <v>3</v>
      </c>
      <c r="N67" s="4" t="s">
        <v>3</v>
      </c>
      <c r="O67" s="4" t="s">
        <v>411</v>
      </c>
      <c r="P67" s="4">
        <v>3</v>
      </c>
      <c r="Q67" s="4" t="s">
        <v>3</v>
      </c>
      <c r="R67" s="4">
        <v>16</v>
      </c>
      <c r="S67" s="4" t="s">
        <v>3</v>
      </c>
      <c r="T67" s="4" t="s">
        <v>3</v>
      </c>
      <c r="U67" s="4">
        <v>16</v>
      </c>
      <c r="V67" s="4">
        <v>9</v>
      </c>
      <c r="W67" t="s">
        <v>412</v>
      </c>
      <c r="X67" s="13">
        <v>2</v>
      </c>
      <c r="Y67" s="13">
        <v>1</v>
      </c>
      <c r="Z67" s="16" t="s">
        <v>55</v>
      </c>
      <c r="AA67" s="16" t="s">
        <v>55</v>
      </c>
      <c r="AB67" s="16" t="s">
        <v>55</v>
      </c>
      <c r="AC67" s="94" t="s">
        <v>3</v>
      </c>
      <c r="AD67" t="s">
        <v>257</v>
      </c>
      <c r="AE67" t="s">
        <v>415</v>
      </c>
    </row>
    <row r="69" ht="15">
      <c r="A69" s="8" t="s">
        <v>1153</v>
      </c>
    </row>
    <row r="71" spans="1:8" ht="18">
      <c r="A71" s="79" t="s">
        <v>1363</v>
      </c>
      <c r="B71" s="11"/>
      <c r="C71" s="11"/>
      <c r="D71" s="11"/>
      <c r="E71" s="11"/>
      <c r="F71" s="11"/>
      <c r="G71" s="11"/>
      <c r="H71" s="11"/>
    </row>
    <row r="72" ht="18">
      <c r="A72" s="26" t="s">
        <v>1362</v>
      </c>
    </row>
  </sheetData>
  <sheetProtection password="EB4A" sheet="1" objects="1" scenarios="1" sort="0" autoFilter="0"/>
  <autoFilter ref="A4:AS67"/>
  <mergeCells count="25">
    <mergeCell ref="AE3:AE4"/>
    <mergeCell ref="AG3:AL3"/>
    <mergeCell ref="AM3:AN3"/>
    <mergeCell ref="AC3:AC4"/>
    <mergeCell ref="T3:T4"/>
    <mergeCell ref="AA3:AA4"/>
    <mergeCell ref="AB3:AB4"/>
    <mergeCell ref="AD3:AD4"/>
    <mergeCell ref="W3:X3"/>
    <mergeCell ref="Y3:Y4"/>
    <mergeCell ref="Z3:Z4"/>
    <mergeCell ref="U3:U4"/>
    <mergeCell ref="V3:V4"/>
    <mergeCell ref="A1:E1"/>
    <mergeCell ref="K3:L3"/>
    <mergeCell ref="M3:P3"/>
    <mergeCell ref="S3:S4"/>
    <mergeCell ref="R3:R4"/>
    <mergeCell ref="A3:A4"/>
    <mergeCell ref="B3:B4"/>
    <mergeCell ref="E3:E4"/>
    <mergeCell ref="F3:I3"/>
    <mergeCell ref="J3:J4"/>
    <mergeCell ref="C3:C4"/>
    <mergeCell ref="D3:D4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8"/>
  <sheetViews>
    <sheetView zoomScale="80" zoomScaleNormal="80" workbookViewId="0" topLeftCell="A1">
      <pane xSplit="1" ySplit="4" topLeftCell="R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Z11" sqref="Z11"/>
    </sheetView>
  </sheetViews>
  <sheetFormatPr defaultColWidth="11.00390625" defaultRowHeight="15.75"/>
  <cols>
    <col min="1" max="1" width="16.625" style="0" customWidth="1"/>
    <col min="2" max="2" width="4.625" style="0" customWidth="1"/>
    <col min="3" max="3" width="4.625" style="0" hidden="1" customWidth="1"/>
    <col min="4" max="4" width="4.625" style="0" customWidth="1"/>
    <col min="5" max="5" width="9.00390625" style="0" customWidth="1"/>
    <col min="6" max="6" width="7.625" style="0" customWidth="1"/>
    <col min="7" max="8" width="8.125" style="0" customWidth="1"/>
    <col min="9" max="9" width="11.00390625" style="0" customWidth="1"/>
    <col min="10" max="10" width="4.625" style="0" customWidth="1"/>
    <col min="11" max="11" width="17.875" style="0" customWidth="1"/>
    <col min="12" max="12" width="24.00390625" style="0" customWidth="1"/>
    <col min="13" max="21" width="5.125" style="4" customWidth="1"/>
    <col min="22" max="22" width="18.625" style="0" customWidth="1"/>
    <col min="23" max="24" width="5.00390625" style="4" customWidth="1"/>
    <col min="25" max="25" width="21.50390625" style="0" customWidth="1"/>
    <col min="26" max="26" width="36.00390625" style="0" customWidth="1"/>
  </cols>
  <sheetData>
    <row r="1" spans="1:42" ht="36" customHeight="1">
      <c r="A1" s="181" t="s">
        <v>1361</v>
      </c>
      <c r="B1" s="182"/>
      <c r="C1" s="182"/>
      <c r="D1" s="182"/>
      <c r="E1" s="182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29" ht="15">
      <c r="A2" s="21" t="s">
        <v>1173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7"/>
      <c r="AB2" s="36"/>
      <c r="AC2" s="36"/>
    </row>
    <row r="3" spans="1:40" s="24" customFormat="1" ht="34.5" customHeight="1">
      <c r="A3" s="183" t="s">
        <v>1072</v>
      </c>
      <c r="B3" s="184" t="s">
        <v>1073</v>
      </c>
      <c r="C3" s="184" t="s">
        <v>1129</v>
      </c>
      <c r="D3" s="184" t="s">
        <v>1131</v>
      </c>
      <c r="E3" s="184" t="s">
        <v>1077</v>
      </c>
      <c r="F3" s="183" t="s">
        <v>1105</v>
      </c>
      <c r="G3" s="183"/>
      <c r="H3" s="183"/>
      <c r="I3" s="184" t="s">
        <v>1082</v>
      </c>
      <c r="J3" s="183" t="s">
        <v>1106</v>
      </c>
      <c r="K3" s="183"/>
      <c r="L3" s="183" t="s">
        <v>1156</v>
      </c>
      <c r="M3" s="183"/>
      <c r="N3" s="183"/>
      <c r="O3" s="184" t="s">
        <v>1137</v>
      </c>
      <c r="P3" s="184" t="s">
        <v>1138</v>
      </c>
      <c r="Q3" s="184" t="s">
        <v>1150</v>
      </c>
      <c r="R3" s="184" t="s">
        <v>1157</v>
      </c>
      <c r="S3" s="184" t="s">
        <v>1151</v>
      </c>
      <c r="T3" s="184" t="s">
        <v>1172</v>
      </c>
      <c r="U3" s="178" t="s">
        <v>1807</v>
      </c>
      <c r="V3" s="183" t="s">
        <v>1109</v>
      </c>
      <c r="W3" s="183"/>
      <c r="X3" s="187" t="s">
        <v>1171</v>
      </c>
      <c r="Y3" s="186" t="s">
        <v>1144</v>
      </c>
      <c r="Z3" s="183" t="s">
        <v>1145</v>
      </c>
      <c r="AA3" s="28"/>
      <c r="AB3" s="183"/>
      <c r="AC3" s="183"/>
      <c r="AD3" s="183"/>
      <c r="AE3" s="183"/>
      <c r="AF3" s="183"/>
      <c r="AG3" s="183"/>
      <c r="AH3" s="183"/>
      <c r="AI3" s="183"/>
      <c r="AJ3" s="23"/>
      <c r="AK3" s="23"/>
      <c r="AL3" s="29"/>
      <c r="AM3" s="28"/>
      <c r="AN3" s="28"/>
    </row>
    <row r="4" spans="1:26" s="121" customFormat="1" ht="165.75" customHeight="1">
      <c r="A4" s="183"/>
      <c r="B4" s="184"/>
      <c r="C4" s="189"/>
      <c r="D4" s="185"/>
      <c r="E4" s="184"/>
      <c r="F4" s="122" t="s">
        <v>1132</v>
      </c>
      <c r="G4" s="122" t="s">
        <v>1080</v>
      </c>
      <c r="H4" s="122" t="s">
        <v>1081</v>
      </c>
      <c r="I4" s="184"/>
      <c r="J4" s="122" t="s">
        <v>1134</v>
      </c>
      <c r="K4" s="122" t="s">
        <v>1084</v>
      </c>
      <c r="L4" s="122" t="s">
        <v>1154</v>
      </c>
      <c r="M4" s="25" t="s">
        <v>1155</v>
      </c>
      <c r="N4" s="122" t="s">
        <v>1090</v>
      </c>
      <c r="O4" s="183"/>
      <c r="P4" s="184"/>
      <c r="Q4" s="183"/>
      <c r="R4" s="184"/>
      <c r="S4" s="184"/>
      <c r="T4" s="184"/>
      <c r="U4" s="183"/>
      <c r="V4" s="122" t="s">
        <v>1139</v>
      </c>
      <c r="W4" s="122" t="s">
        <v>1099</v>
      </c>
      <c r="X4" s="187"/>
      <c r="Y4" s="186"/>
      <c r="Z4" s="183"/>
    </row>
    <row r="5" spans="1:26" ht="15">
      <c r="A5" s="10" t="s">
        <v>417</v>
      </c>
      <c r="B5" s="11" t="s">
        <v>1</v>
      </c>
      <c r="C5" s="11" t="s">
        <v>1130</v>
      </c>
      <c r="D5" s="11">
        <v>12</v>
      </c>
      <c r="E5" s="11" t="s">
        <v>418</v>
      </c>
      <c r="F5" s="11">
        <v>24</v>
      </c>
      <c r="G5" s="11">
        <v>2048</v>
      </c>
      <c r="H5" s="11">
        <v>1024</v>
      </c>
      <c r="I5" s="11" t="s">
        <v>419</v>
      </c>
      <c r="J5" s="11">
        <v>30</v>
      </c>
      <c r="K5" s="11" t="s">
        <v>255</v>
      </c>
      <c r="L5" s="10" t="s">
        <v>420</v>
      </c>
      <c r="M5" s="11" t="s">
        <v>3</v>
      </c>
      <c r="N5" s="11" t="s">
        <v>3</v>
      </c>
      <c r="O5" s="11">
        <v>2</v>
      </c>
      <c r="P5" s="11">
        <v>2</v>
      </c>
      <c r="Q5" s="11" t="s">
        <v>3</v>
      </c>
      <c r="R5" s="11" t="s">
        <v>3</v>
      </c>
      <c r="S5" s="11" t="s">
        <v>3</v>
      </c>
      <c r="T5" s="11" t="s">
        <v>3</v>
      </c>
      <c r="U5" s="11">
        <v>3</v>
      </c>
      <c r="V5" s="10" t="s">
        <v>421</v>
      </c>
      <c r="W5" s="11" t="s">
        <v>3</v>
      </c>
      <c r="X5" s="11" t="s">
        <v>3</v>
      </c>
      <c r="Y5" s="10" t="s">
        <v>422</v>
      </c>
      <c r="Z5" s="10" t="s">
        <v>1997</v>
      </c>
    </row>
    <row r="6" spans="1:26" ht="15">
      <c r="A6" s="10" t="s">
        <v>423</v>
      </c>
      <c r="B6" s="11" t="s">
        <v>1</v>
      </c>
      <c r="C6" s="11" t="s">
        <v>1130</v>
      </c>
      <c r="D6" s="11">
        <v>20</v>
      </c>
      <c r="E6" s="11" t="s">
        <v>424</v>
      </c>
      <c r="F6" s="11">
        <v>12</v>
      </c>
      <c r="G6" s="11">
        <v>512</v>
      </c>
      <c r="H6" s="11">
        <v>1024</v>
      </c>
      <c r="I6" s="11" t="s">
        <v>419</v>
      </c>
      <c r="J6" s="11">
        <v>30</v>
      </c>
      <c r="K6" s="11" t="s">
        <v>255</v>
      </c>
      <c r="L6" s="10" t="s">
        <v>425</v>
      </c>
      <c r="M6" s="11" t="s">
        <v>3</v>
      </c>
      <c r="N6" s="11" t="s">
        <v>3</v>
      </c>
      <c r="O6" s="11">
        <v>2</v>
      </c>
      <c r="P6" s="11">
        <v>4</v>
      </c>
      <c r="Q6" s="11">
        <v>6</v>
      </c>
      <c r="R6" s="11" t="s">
        <v>3</v>
      </c>
      <c r="S6" s="11">
        <v>1</v>
      </c>
      <c r="T6" s="11" t="s">
        <v>3</v>
      </c>
      <c r="U6" s="11">
        <v>3</v>
      </c>
      <c r="V6" s="10" t="s">
        <v>239</v>
      </c>
      <c r="W6" s="11" t="s">
        <v>3</v>
      </c>
      <c r="X6" s="11" t="s">
        <v>3</v>
      </c>
      <c r="Y6" s="10" t="s">
        <v>422</v>
      </c>
      <c r="Z6" s="10" t="s">
        <v>1997</v>
      </c>
    </row>
    <row r="7" spans="1:26" ht="15">
      <c r="A7" s="10" t="s">
        <v>426</v>
      </c>
      <c r="B7" s="11" t="s">
        <v>1</v>
      </c>
      <c r="C7" s="11" t="s">
        <v>1130</v>
      </c>
      <c r="D7" s="11">
        <v>20</v>
      </c>
      <c r="E7" s="11" t="s">
        <v>424</v>
      </c>
      <c r="F7" s="11">
        <v>24</v>
      </c>
      <c r="G7" s="11">
        <v>2048</v>
      </c>
      <c r="H7" s="11">
        <v>1024</v>
      </c>
      <c r="I7" s="11" t="s">
        <v>419</v>
      </c>
      <c r="J7" s="11">
        <v>30</v>
      </c>
      <c r="K7" s="11" t="s">
        <v>255</v>
      </c>
      <c r="L7" s="10" t="s">
        <v>427</v>
      </c>
      <c r="M7" s="11" t="s">
        <v>3</v>
      </c>
      <c r="N7" s="11" t="s">
        <v>3</v>
      </c>
      <c r="O7" s="11">
        <v>2</v>
      </c>
      <c r="P7" s="11">
        <v>2</v>
      </c>
      <c r="Q7" s="11" t="s">
        <v>3</v>
      </c>
      <c r="R7" s="11" t="s">
        <v>3</v>
      </c>
      <c r="S7" s="11" t="s">
        <v>3</v>
      </c>
      <c r="T7" s="11" t="s">
        <v>3</v>
      </c>
      <c r="U7" s="11">
        <v>3</v>
      </c>
      <c r="V7" s="10" t="s">
        <v>251</v>
      </c>
      <c r="W7" s="11" t="s">
        <v>3</v>
      </c>
      <c r="X7" s="11" t="s">
        <v>3</v>
      </c>
      <c r="Y7" s="10" t="s">
        <v>422</v>
      </c>
      <c r="Z7" s="10" t="s">
        <v>1997</v>
      </c>
    </row>
    <row r="8" spans="1:26" ht="15">
      <c r="A8" s="10" t="s">
        <v>428</v>
      </c>
      <c r="B8" s="11" t="s">
        <v>1</v>
      </c>
      <c r="C8" s="11" t="s">
        <v>1130</v>
      </c>
      <c r="D8" s="11">
        <v>20</v>
      </c>
      <c r="E8" s="11" t="s">
        <v>424</v>
      </c>
      <c r="F8" s="11">
        <v>48</v>
      </c>
      <c r="G8" s="11">
        <v>2048</v>
      </c>
      <c r="H8" s="11">
        <v>1024</v>
      </c>
      <c r="I8" s="11" t="s">
        <v>419</v>
      </c>
      <c r="J8" s="11">
        <v>30</v>
      </c>
      <c r="K8" s="11" t="s">
        <v>255</v>
      </c>
      <c r="L8" s="10" t="s">
        <v>425</v>
      </c>
      <c r="M8" s="11" t="s">
        <v>3</v>
      </c>
      <c r="N8" s="11" t="s">
        <v>3</v>
      </c>
      <c r="O8" s="11">
        <v>2</v>
      </c>
      <c r="P8" s="11">
        <v>4</v>
      </c>
      <c r="Q8" s="11">
        <v>6</v>
      </c>
      <c r="R8" s="11" t="s">
        <v>3</v>
      </c>
      <c r="S8" s="11">
        <v>1</v>
      </c>
      <c r="T8" s="11" t="s">
        <v>3</v>
      </c>
      <c r="U8" s="11">
        <v>5</v>
      </c>
      <c r="V8" s="10" t="s">
        <v>239</v>
      </c>
      <c r="W8" s="11">
        <v>1</v>
      </c>
      <c r="X8" s="11" t="s">
        <v>3</v>
      </c>
      <c r="Y8" s="10" t="s">
        <v>422</v>
      </c>
      <c r="Z8" s="10" t="s">
        <v>1997</v>
      </c>
    </row>
    <row r="9" spans="1:26" ht="15">
      <c r="A9" s="10" t="s">
        <v>429</v>
      </c>
      <c r="B9" s="11" t="s">
        <v>1</v>
      </c>
      <c r="C9" s="11" t="s">
        <v>1130</v>
      </c>
      <c r="D9" s="11">
        <v>30</v>
      </c>
      <c r="E9" s="11" t="s">
        <v>424</v>
      </c>
      <c r="F9" s="11">
        <v>48</v>
      </c>
      <c r="G9" s="11">
        <v>2048</v>
      </c>
      <c r="H9" s="11">
        <v>1024</v>
      </c>
      <c r="I9" s="11" t="s">
        <v>419</v>
      </c>
      <c r="J9" s="11">
        <v>30</v>
      </c>
      <c r="K9" s="11" t="s">
        <v>255</v>
      </c>
      <c r="L9" s="10" t="s">
        <v>430</v>
      </c>
      <c r="M9" s="11" t="s">
        <v>3</v>
      </c>
      <c r="N9" s="11" t="s">
        <v>3</v>
      </c>
      <c r="O9" s="11">
        <v>4</v>
      </c>
      <c r="P9" s="11">
        <v>4</v>
      </c>
      <c r="Q9" s="11" t="s">
        <v>3</v>
      </c>
      <c r="R9" s="11" t="s">
        <v>3</v>
      </c>
      <c r="S9" s="11" t="s">
        <v>3</v>
      </c>
      <c r="T9" s="11">
        <v>1</v>
      </c>
      <c r="U9" s="11">
        <v>5</v>
      </c>
      <c r="V9" s="10" t="s">
        <v>251</v>
      </c>
      <c r="W9" s="11">
        <v>1</v>
      </c>
      <c r="X9" s="11" t="s">
        <v>3</v>
      </c>
      <c r="Y9" s="10" t="s">
        <v>422</v>
      </c>
      <c r="Z9" s="10" t="s">
        <v>174</v>
      </c>
    </row>
    <row r="10" spans="1:26" ht="15">
      <c r="A10" s="10" t="s">
        <v>431</v>
      </c>
      <c r="B10" s="11" t="s">
        <v>1</v>
      </c>
      <c r="C10" s="11" t="s">
        <v>1130</v>
      </c>
      <c r="D10" s="11">
        <v>30</v>
      </c>
      <c r="E10" s="11" t="s">
        <v>424</v>
      </c>
      <c r="F10" s="11">
        <v>48</v>
      </c>
      <c r="G10" s="11">
        <v>2048</v>
      </c>
      <c r="H10" s="11">
        <v>1024</v>
      </c>
      <c r="I10" s="11" t="s">
        <v>419</v>
      </c>
      <c r="J10" s="11">
        <v>30</v>
      </c>
      <c r="K10" s="11" t="s">
        <v>255</v>
      </c>
      <c r="L10" s="10" t="s">
        <v>432</v>
      </c>
      <c r="M10" s="11" t="s">
        <v>3</v>
      </c>
      <c r="N10" s="11" t="s">
        <v>3</v>
      </c>
      <c r="O10" s="11">
        <v>4</v>
      </c>
      <c r="P10" s="11">
        <v>4</v>
      </c>
      <c r="Q10" s="11">
        <v>6</v>
      </c>
      <c r="R10" s="11" t="s">
        <v>3</v>
      </c>
      <c r="S10" s="11">
        <v>1</v>
      </c>
      <c r="T10" s="11" t="s">
        <v>3</v>
      </c>
      <c r="U10" s="11">
        <v>5</v>
      </c>
      <c r="V10" s="10" t="s">
        <v>433</v>
      </c>
      <c r="W10" s="11">
        <v>1</v>
      </c>
      <c r="X10" s="11" t="s">
        <v>3</v>
      </c>
      <c r="Y10" s="10" t="s">
        <v>422</v>
      </c>
      <c r="Z10" s="10" t="s">
        <v>174</v>
      </c>
    </row>
    <row r="11" spans="1:26" ht="15">
      <c r="A11" s="10" t="s">
        <v>434</v>
      </c>
      <c r="B11" s="11" t="s">
        <v>1</v>
      </c>
      <c r="C11" s="11" t="s">
        <v>1130</v>
      </c>
      <c r="D11" s="11">
        <v>52</v>
      </c>
      <c r="E11" s="11" t="s">
        <v>424</v>
      </c>
      <c r="F11" s="11">
        <v>66</v>
      </c>
      <c r="G11" s="11">
        <v>2048</v>
      </c>
      <c r="H11" s="11">
        <v>1024</v>
      </c>
      <c r="I11" s="11" t="s">
        <v>419</v>
      </c>
      <c r="J11" s="11">
        <v>30</v>
      </c>
      <c r="K11" s="11" t="s">
        <v>255</v>
      </c>
      <c r="L11" s="10" t="s">
        <v>435</v>
      </c>
      <c r="M11" s="11" t="s">
        <v>3</v>
      </c>
      <c r="N11" s="11" t="s">
        <v>3</v>
      </c>
      <c r="O11" s="11">
        <v>4</v>
      </c>
      <c r="P11" s="11">
        <v>4</v>
      </c>
      <c r="Q11" s="11">
        <v>8</v>
      </c>
      <c r="R11" s="11" t="s">
        <v>3</v>
      </c>
      <c r="S11" s="11">
        <v>1</v>
      </c>
      <c r="T11" s="11" t="s">
        <v>3</v>
      </c>
      <c r="U11" s="11">
        <v>5</v>
      </c>
      <c r="V11" s="10" t="s">
        <v>436</v>
      </c>
      <c r="W11" s="11">
        <v>1</v>
      </c>
      <c r="X11" s="11" t="s">
        <v>3</v>
      </c>
      <c r="Y11" s="10" t="s">
        <v>422</v>
      </c>
      <c r="Z11" s="10" t="s">
        <v>196</v>
      </c>
    </row>
    <row r="12" spans="1:26" ht="15">
      <c r="A12" s="10" t="s">
        <v>437</v>
      </c>
      <c r="B12" s="11" t="s">
        <v>1</v>
      </c>
      <c r="C12" s="11" t="s">
        <v>1130</v>
      </c>
      <c r="D12" s="11">
        <v>52</v>
      </c>
      <c r="E12" s="11" t="s">
        <v>424</v>
      </c>
      <c r="F12" s="11">
        <v>132</v>
      </c>
      <c r="G12" s="11">
        <v>6144</v>
      </c>
      <c r="H12" s="11">
        <v>2048</v>
      </c>
      <c r="I12" s="11" t="s">
        <v>419</v>
      </c>
      <c r="J12" s="11">
        <v>30</v>
      </c>
      <c r="K12" s="11" t="s">
        <v>255</v>
      </c>
      <c r="L12" s="10" t="s">
        <v>438</v>
      </c>
      <c r="M12" s="11" t="s">
        <v>3</v>
      </c>
      <c r="N12" s="11" t="s">
        <v>3</v>
      </c>
      <c r="O12" s="11">
        <v>8</v>
      </c>
      <c r="P12" s="11">
        <v>8</v>
      </c>
      <c r="Q12" s="11" t="s">
        <v>3</v>
      </c>
      <c r="R12" s="11" t="s">
        <v>3</v>
      </c>
      <c r="S12" s="11" t="s">
        <v>3</v>
      </c>
      <c r="T12" s="11" t="s">
        <v>3</v>
      </c>
      <c r="U12" s="11">
        <v>5</v>
      </c>
      <c r="V12" s="10" t="s">
        <v>347</v>
      </c>
      <c r="W12" s="11">
        <v>2</v>
      </c>
      <c r="X12" s="11" t="s">
        <v>3</v>
      </c>
      <c r="Y12" s="10" t="s">
        <v>422</v>
      </c>
      <c r="Z12" s="10" t="s">
        <v>196</v>
      </c>
    </row>
    <row r="13" spans="1:26" ht="15">
      <c r="A13" s="10" t="s">
        <v>439</v>
      </c>
      <c r="B13" s="11" t="s">
        <v>1</v>
      </c>
      <c r="C13" s="11" t="s">
        <v>1130</v>
      </c>
      <c r="D13" s="11">
        <v>68</v>
      </c>
      <c r="E13" s="11" t="s">
        <v>424</v>
      </c>
      <c r="F13" s="11">
        <v>66</v>
      </c>
      <c r="G13" s="11">
        <v>2048</v>
      </c>
      <c r="H13" s="11">
        <v>1024</v>
      </c>
      <c r="I13" s="11" t="s">
        <v>419</v>
      </c>
      <c r="J13" s="11">
        <v>30</v>
      </c>
      <c r="K13" s="11" t="s">
        <v>255</v>
      </c>
      <c r="L13" s="10" t="s">
        <v>435</v>
      </c>
      <c r="M13" s="11" t="s">
        <v>3</v>
      </c>
      <c r="N13" s="11" t="s">
        <v>3</v>
      </c>
      <c r="O13" s="11">
        <v>4</v>
      </c>
      <c r="P13" s="11">
        <v>4</v>
      </c>
      <c r="Q13" s="11">
        <v>8</v>
      </c>
      <c r="R13" s="11" t="s">
        <v>3</v>
      </c>
      <c r="S13" s="11">
        <v>1</v>
      </c>
      <c r="T13" s="11" t="s">
        <v>3</v>
      </c>
      <c r="U13" s="11">
        <v>5</v>
      </c>
      <c r="V13" s="10" t="s">
        <v>436</v>
      </c>
      <c r="W13" s="11">
        <v>1</v>
      </c>
      <c r="X13" s="11" t="s">
        <v>3</v>
      </c>
      <c r="Y13" s="10" t="s">
        <v>422</v>
      </c>
      <c r="Z13" s="10" t="s">
        <v>440</v>
      </c>
    </row>
    <row r="14" spans="1:26" ht="15">
      <c r="A14" s="10" t="s">
        <v>441</v>
      </c>
      <c r="B14" s="11" t="s">
        <v>1</v>
      </c>
      <c r="C14" s="11" t="s">
        <v>1130</v>
      </c>
      <c r="D14" s="11">
        <v>68</v>
      </c>
      <c r="E14" s="11" t="s">
        <v>424</v>
      </c>
      <c r="F14" s="11">
        <v>144</v>
      </c>
      <c r="G14" s="11">
        <v>8192</v>
      </c>
      <c r="H14" s="11">
        <v>4096</v>
      </c>
      <c r="I14" s="11" t="s">
        <v>419</v>
      </c>
      <c r="J14" s="11">
        <v>30</v>
      </c>
      <c r="K14" s="11" t="s">
        <v>255</v>
      </c>
      <c r="L14" s="10" t="s">
        <v>438</v>
      </c>
      <c r="M14" s="11" t="s">
        <v>3</v>
      </c>
      <c r="N14" s="11" t="s">
        <v>3</v>
      </c>
      <c r="O14" s="11">
        <v>8</v>
      </c>
      <c r="P14" s="11">
        <v>8</v>
      </c>
      <c r="Q14" s="11" t="s">
        <v>3</v>
      </c>
      <c r="R14" s="11" t="s">
        <v>3</v>
      </c>
      <c r="S14" s="11" t="s">
        <v>3</v>
      </c>
      <c r="T14" s="11">
        <v>1</v>
      </c>
      <c r="U14" s="11">
        <v>5</v>
      </c>
      <c r="V14" s="10" t="s">
        <v>347</v>
      </c>
      <c r="W14" s="11">
        <v>2</v>
      </c>
      <c r="X14" s="11" t="s">
        <v>3</v>
      </c>
      <c r="Y14" s="10" t="s">
        <v>422</v>
      </c>
      <c r="Z14" s="10" t="s">
        <v>440</v>
      </c>
    </row>
    <row r="15" spans="1:26" ht="15">
      <c r="A15" s="10" t="s">
        <v>442</v>
      </c>
      <c r="B15" s="11" t="s">
        <v>1</v>
      </c>
      <c r="C15" s="11" t="s">
        <v>1130</v>
      </c>
      <c r="D15" s="11">
        <v>68</v>
      </c>
      <c r="E15" s="11" t="s">
        <v>424</v>
      </c>
      <c r="F15" s="11">
        <v>144</v>
      </c>
      <c r="G15" s="11">
        <v>8192</v>
      </c>
      <c r="H15" s="11">
        <v>4096</v>
      </c>
      <c r="I15" s="11" t="s">
        <v>419</v>
      </c>
      <c r="J15" s="11">
        <v>30</v>
      </c>
      <c r="K15" s="11" t="s">
        <v>255</v>
      </c>
      <c r="L15" s="10" t="s">
        <v>435</v>
      </c>
      <c r="M15" s="11" t="s">
        <v>3</v>
      </c>
      <c r="N15" s="11" t="s">
        <v>3</v>
      </c>
      <c r="O15" s="11">
        <v>8</v>
      </c>
      <c r="P15" s="11">
        <v>8</v>
      </c>
      <c r="Q15" s="11">
        <v>8</v>
      </c>
      <c r="R15" s="11" t="s">
        <v>3</v>
      </c>
      <c r="S15" s="11">
        <v>1</v>
      </c>
      <c r="T15" s="11" t="s">
        <v>3</v>
      </c>
      <c r="U15" s="11">
        <v>5</v>
      </c>
      <c r="V15" s="10" t="s">
        <v>347</v>
      </c>
      <c r="W15" s="11">
        <v>2</v>
      </c>
      <c r="X15" s="11" t="s">
        <v>3</v>
      </c>
      <c r="Y15" s="10" t="s">
        <v>422</v>
      </c>
      <c r="Z15" s="10" t="s">
        <v>440</v>
      </c>
    </row>
    <row r="17" spans="1:9" ht="18">
      <c r="A17" s="79" t="s">
        <v>1363</v>
      </c>
      <c r="B17" s="10"/>
      <c r="C17" s="10"/>
      <c r="D17" s="10"/>
      <c r="E17" s="10"/>
      <c r="F17" s="10"/>
      <c r="G17" s="10"/>
      <c r="H17" s="10"/>
      <c r="I17" s="10"/>
    </row>
    <row r="18" ht="18">
      <c r="A18" s="26" t="s">
        <v>1362</v>
      </c>
    </row>
  </sheetData>
  <sheetProtection password="EB4A" sheet="1" objects="1" scenarios="1" sort="0" autoFilter="0"/>
  <autoFilter ref="A4:AN4"/>
  <mergeCells count="23">
    <mergeCell ref="Y3:Y4"/>
    <mergeCell ref="Z3:Z4"/>
    <mergeCell ref="AB3:AG3"/>
    <mergeCell ref="AH3:AI3"/>
    <mergeCell ref="R3:R4"/>
    <mergeCell ref="T3:T4"/>
    <mergeCell ref="V3:W3"/>
    <mergeCell ref="X3:X4"/>
    <mergeCell ref="U3:U4"/>
    <mergeCell ref="L3:N3"/>
    <mergeCell ref="O3:O4"/>
    <mergeCell ref="Q3:Q4"/>
    <mergeCell ref="S3:S4"/>
    <mergeCell ref="P3:P4"/>
    <mergeCell ref="A1:E1"/>
    <mergeCell ref="J3:K3"/>
    <mergeCell ref="D3:D4"/>
    <mergeCell ref="C3:C4"/>
    <mergeCell ref="A3:A4"/>
    <mergeCell ref="B3:B4"/>
    <mergeCell ref="E3:E4"/>
    <mergeCell ref="F3:H3"/>
    <mergeCell ref="I3:I4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66"/>
  <sheetViews>
    <sheetView zoomScale="80" zoomScaleNormal="80" workbookViewId="0" topLeftCell="A1">
      <pane xSplit="1" ySplit="4" topLeftCell="Q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C29" sqref="AC29"/>
    </sheetView>
  </sheetViews>
  <sheetFormatPr defaultColWidth="11.00390625" defaultRowHeight="15.75"/>
  <cols>
    <col min="1" max="1" width="23.875" style="0" customWidth="1"/>
    <col min="2" max="2" width="4.625" style="4" customWidth="1"/>
    <col min="3" max="3" width="4.625" style="4" hidden="1" customWidth="1"/>
    <col min="4" max="4" width="4.625" style="4" customWidth="1"/>
    <col min="5" max="5" width="8.125" style="4" customWidth="1"/>
    <col min="6" max="6" width="7.625" style="4" customWidth="1"/>
    <col min="7" max="8" width="11.00390625" style="4" customWidth="1"/>
    <col min="9" max="9" width="4.875" style="4" customWidth="1"/>
    <col min="10" max="10" width="11.00390625" style="4" customWidth="1"/>
    <col min="11" max="11" width="5.625" style="4" customWidth="1"/>
    <col min="12" max="12" width="18.875" style="0" customWidth="1"/>
    <col min="13" max="13" width="6.375" style="0" customWidth="1"/>
    <col min="14" max="14" width="11.00390625" style="0" customWidth="1"/>
    <col min="15" max="15" width="23.125" style="0" customWidth="1"/>
    <col min="16" max="16" width="8.00390625" style="0" customWidth="1"/>
    <col min="17" max="21" width="4.875" style="0" customWidth="1"/>
    <col min="22" max="22" width="20.125" style="0" customWidth="1"/>
    <col min="23" max="27" width="4.50390625" style="4" customWidth="1"/>
    <col min="28" max="28" width="20.875" style="0" customWidth="1"/>
    <col min="29" max="29" width="50.125" style="0" customWidth="1"/>
  </cols>
  <sheetData>
    <row r="1" spans="1:42" ht="36" customHeight="1">
      <c r="A1" s="181" t="s">
        <v>1361</v>
      </c>
      <c r="B1" s="182"/>
      <c r="C1" s="182"/>
      <c r="D1" s="182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29" ht="15">
      <c r="A2" s="21" t="s">
        <v>1174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21"/>
      <c r="AC2" s="21"/>
    </row>
    <row r="3" spans="1:43" s="24" customFormat="1" ht="34.5" customHeight="1">
      <c r="A3" s="183" t="s">
        <v>1072</v>
      </c>
      <c r="B3" s="184" t="s">
        <v>1073</v>
      </c>
      <c r="C3" s="184" t="s">
        <v>1129</v>
      </c>
      <c r="D3" s="184" t="s">
        <v>1131</v>
      </c>
      <c r="E3" s="184" t="s">
        <v>1077</v>
      </c>
      <c r="F3" s="183" t="s">
        <v>1105</v>
      </c>
      <c r="G3" s="183"/>
      <c r="H3" s="183"/>
      <c r="I3" s="183"/>
      <c r="J3" s="184" t="s">
        <v>1082</v>
      </c>
      <c r="K3" s="183" t="s">
        <v>1106</v>
      </c>
      <c r="L3" s="183"/>
      <c r="M3" s="186" t="s">
        <v>1148</v>
      </c>
      <c r="N3" s="183"/>
      <c r="O3" s="183"/>
      <c r="P3" s="183"/>
      <c r="Q3" s="183"/>
      <c r="R3" s="184" t="s">
        <v>1137</v>
      </c>
      <c r="S3" s="184" t="s">
        <v>1138</v>
      </c>
      <c r="T3" s="184" t="s">
        <v>1172</v>
      </c>
      <c r="U3" s="178" t="s">
        <v>1807</v>
      </c>
      <c r="V3" s="183" t="s">
        <v>1109</v>
      </c>
      <c r="W3" s="183"/>
      <c r="X3" s="184" t="s">
        <v>1141</v>
      </c>
      <c r="Y3" s="184" t="s">
        <v>1142</v>
      </c>
      <c r="Z3" s="184" t="s">
        <v>1143</v>
      </c>
      <c r="AA3" s="184" t="s">
        <v>1171</v>
      </c>
      <c r="AB3" s="186" t="s">
        <v>1144</v>
      </c>
      <c r="AC3" s="183" t="s">
        <v>1145</v>
      </c>
      <c r="AD3" s="28"/>
      <c r="AE3" s="183"/>
      <c r="AF3" s="183"/>
      <c r="AG3" s="183"/>
      <c r="AH3" s="183"/>
      <c r="AI3" s="183"/>
      <c r="AJ3" s="183"/>
      <c r="AK3" s="183"/>
      <c r="AL3" s="183"/>
      <c r="AM3" s="23"/>
      <c r="AN3" s="23"/>
      <c r="AO3" s="29"/>
      <c r="AP3" s="28"/>
      <c r="AQ3" s="28"/>
    </row>
    <row r="4" spans="1:29" s="121" customFormat="1" ht="165" customHeight="1">
      <c r="A4" s="183"/>
      <c r="B4" s="184"/>
      <c r="C4" s="184"/>
      <c r="D4" s="183"/>
      <c r="E4" s="184"/>
      <c r="F4" s="122" t="s">
        <v>1132</v>
      </c>
      <c r="G4" s="122" t="s">
        <v>1080</v>
      </c>
      <c r="H4" s="122" t="s">
        <v>1804</v>
      </c>
      <c r="I4" s="122" t="s">
        <v>1133</v>
      </c>
      <c r="J4" s="184"/>
      <c r="K4" s="122" t="s">
        <v>1134</v>
      </c>
      <c r="L4" s="122" t="s">
        <v>1084</v>
      </c>
      <c r="M4" s="25" t="s">
        <v>1120</v>
      </c>
      <c r="N4" s="25" t="s">
        <v>1158</v>
      </c>
      <c r="O4" s="25" t="s">
        <v>1155</v>
      </c>
      <c r="P4" s="122" t="s">
        <v>1090</v>
      </c>
      <c r="Q4" s="122" t="s">
        <v>1149</v>
      </c>
      <c r="R4" s="183"/>
      <c r="S4" s="183"/>
      <c r="T4" s="184"/>
      <c r="U4" s="183"/>
      <c r="V4" s="122" t="s">
        <v>1139</v>
      </c>
      <c r="W4" s="122" t="s">
        <v>1099</v>
      </c>
      <c r="X4" s="183"/>
      <c r="Y4" s="183"/>
      <c r="Z4" s="183"/>
      <c r="AA4" s="184"/>
      <c r="AB4" s="186"/>
      <c r="AC4" s="183"/>
    </row>
    <row r="5" spans="1:29" ht="15">
      <c r="A5" t="s">
        <v>443</v>
      </c>
      <c r="B5" s="4" t="s">
        <v>1</v>
      </c>
      <c r="C5" s="93" t="s">
        <v>1192</v>
      </c>
      <c r="D5" s="4">
        <v>15</v>
      </c>
      <c r="E5" s="4" t="s">
        <v>418</v>
      </c>
      <c r="F5" s="4">
        <v>16</v>
      </c>
      <c r="G5" s="4">
        <v>1024</v>
      </c>
      <c r="H5" s="4" t="s">
        <v>233</v>
      </c>
      <c r="I5" s="4" t="s">
        <v>3</v>
      </c>
      <c r="J5" s="4" t="s">
        <v>1146</v>
      </c>
      <c r="K5" s="4">
        <v>16</v>
      </c>
      <c r="L5" t="s">
        <v>255</v>
      </c>
      <c r="M5" s="7" t="s">
        <v>55</v>
      </c>
      <c r="N5" s="4" t="s">
        <v>444</v>
      </c>
      <c r="O5" s="4" t="s">
        <v>3</v>
      </c>
      <c r="P5" s="4">
        <v>3</v>
      </c>
      <c r="Q5" s="4" t="s">
        <v>3</v>
      </c>
      <c r="R5" s="4">
        <v>2</v>
      </c>
      <c r="S5" s="4">
        <v>3</v>
      </c>
      <c r="T5" s="4" t="s">
        <v>3</v>
      </c>
      <c r="U5" s="4">
        <v>3</v>
      </c>
      <c r="V5" t="s">
        <v>325</v>
      </c>
      <c r="W5" s="4" t="s">
        <v>3</v>
      </c>
      <c r="X5" s="4" t="s">
        <v>3</v>
      </c>
      <c r="Y5" s="7" t="s">
        <v>55</v>
      </c>
      <c r="Z5" s="7" t="s">
        <v>55</v>
      </c>
      <c r="AA5" s="7" t="s">
        <v>55</v>
      </c>
      <c r="AB5" t="s">
        <v>257</v>
      </c>
      <c r="AC5" t="s">
        <v>1991</v>
      </c>
    </row>
    <row r="6" spans="1:29" ht="15">
      <c r="A6" t="s">
        <v>445</v>
      </c>
      <c r="B6" s="4" t="s">
        <v>1</v>
      </c>
      <c r="C6" s="93" t="s">
        <v>1192</v>
      </c>
      <c r="D6" s="4">
        <v>13</v>
      </c>
      <c r="E6" s="4" t="s">
        <v>424</v>
      </c>
      <c r="F6" s="4">
        <v>32</v>
      </c>
      <c r="G6" s="4">
        <v>2048</v>
      </c>
      <c r="H6" s="4" t="s">
        <v>233</v>
      </c>
      <c r="I6" s="4" t="s">
        <v>3</v>
      </c>
      <c r="J6" s="4" t="s">
        <v>1146</v>
      </c>
      <c r="K6" s="4">
        <v>16</v>
      </c>
      <c r="L6" t="s">
        <v>255</v>
      </c>
      <c r="M6" s="7" t="s">
        <v>55</v>
      </c>
      <c r="N6" s="4" t="s">
        <v>328</v>
      </c>
      <c r="O6" s="4" t="s">
        <v>3</v>
      </c>
      <c r="P6" s="4">
        <v>3</v>
      </c>
      <c r="Q6" s="4" t="s">
        <v>3</v>
      </c>
      <c r="R6" s="4">
        <v>2</v>
      </c>
      <c r="S6" s="4">
        <v>3</v>
      </c>
      <c r="T6" s="4" t="s">
        <v>3</v>
      </c>
      <c r="U6" s="4">
        <v>5</v>
      </c>
      <c r="V6" t="s">
        <v>256</v>
      </c>
      <c r="W6" s="4" t="s">
        <v>3</v>
      </c>
      <c r="X6" s="4" t="s">
        <v>3</v>
      </c>
      <c r="Y6" s="7" t="s">
        <v>55</v>
      </c>
      <c r="Z6" s="7" t="s">
        <v>55</v>
      </c>
      <c r="AA6" s="7" t="s">
        <v>55</v>
      </c>
      <c r="AB6" t="s">
        <v>326</v>
      </c>
      <c r="AC6" t="s">
        <v>1991</v>
      </c>
    </row>
    <row r="7" spans="1:29" ht="15">
      <c r="A7" t="s">
        <v>446</v>
      </c>
      <c r="B7" s="4" t="s">
        <v>1</v>
      </c>
      <c r="C7" s="93" t="s">
        <v>1192</v>
      </c>
      <c r="D7" s="4">
        <v>21</v>
      </c>
      <c r="E7" s="4" t="s">
        <v>424</v>
      </c>
      <c r="F7" s="4">
        <v>32</v>
      </c>
      <c r="G7" s="4">
        <v>2048</v>
      </c>
      <c r="H7" s="4" t="s">
        <v>233</v>
      </c>
      <c r="I7" s="4" t="s">
        <v>3</v>
      </c>
      <c r="J7" s="4" t="s">
        <v>1146</v>
      </c>
      <c r="K7" s="4">
        <v>16</v>
      </c>
      <c r="L7" t="s">
        <v>255</v>
      </c>
      <c r="M7" s="7" t="s">
        <v>55</v>
      </c>
      <c r="N7" s="4" t="s">
        <v>354</v>
      </c>
      <c r="O7" s="4" t="s">
        <v>3</v>
      </c>
      <c r="P7" s="4">
        <v>3</v>
      </c>
      <c r="Q7" s="4" t="s">
        <v>3</v>
      </c>
      <c r="R7" s="4">
        <v>2</v>
      </c>
      <c r="S7" s="4">
        <v>3</v>
      </c>
      <c r="T7" s="4" t="s">
        <v>3</v>
      </c>
      <c r="U7" s="4">
        <v>5</v>
      </c>
      <c r="V7" t="s">
        <v>256</v>
      </c>
      <c r="W7" s="4" t="s">
        <v>3</v>
      </c>
      <c r="X7" s="4" t="s">
        <v>3</v>
      </c>
      <c r="Y7" s="7" t="s">
        <v>55</v>
      </c>
      <c r="Z7" s="7" t="s">
        <v>55</v>
      </c>
      <c r="AA7" s="7" t="s">
        <v>55</v>
      </c>
      <c r="AB7" t="s">
        <v>326</v>
      </c>
      <c r="AC7" t="s">
        <v>1996</v>
      </c>
    </row>
    <row r="8" spans="1:29" ht="15">
      <c r="A8" t="s">
        <v>447</v>
      </c>
      <c r="B8" s="4" t="s">
        <v>1</v>
      </c>
      <c r="C8" s="93" t="s">
        <v>1192</v>
      </c>
      <c r="D8" s="4">
        <v>21</v>
      </c>
      <c r="E8" s="4" t="s">
        <v>424</v>
      </c>
      <c r="F8" s="4">
        <v>16</v>
      </c>
      <c r="G8" s="4">
        <v>1024</v>
      </c>
      <c r="H8" s="4" t="s">
        <v>233</v>
      </c>
      <c r="I8" s="4" t="s">
        <v>3</v>
      </c>
      <c r="J8" s="4" t="s">
        <v>1146</v>
      </c>
      <c r="K8" s="4">
        <v>16</v>
      </c>
      <c r="L8" t="s">
        <v>255</v>
      </c>
      <c r="M8" s="7" t="s">
        <v>55</v>
      </c>
      <c r="N8" s="4" t="s">
        <v>448</v>
      </c>
      <c r="O8" s="4" t="s">
        <v>3</v>
      </c>
      <c r="P8" s="4">
        <v>3</v>
      </c>
      <c r="Q8" s="4" t="s">
        <v>3</v>
      </c>
      <c r="R8" s="4">
        <v>2</v>
      </c>
      <c r="S8" s="4">
        <v>3</v>
      </c>
      <c r="T8" s="4" t="s">
        <v>3</v>
      </c>
      <c r="U8" s="4">
        <v>3</v>
      </c>
      <c r="V8" t="s">
        <v>239</v>
      </c>
      <c r="W8" s="4" t="s">
        <v>3</v>
      </c>
      <c r="X8" s="4" t="s">
        <v>3</v>
      </c>
      <c r="Y8" s="7" t="s">
        <v>55</v>
      </c>
      <c r="Z8" s="7" t="s">
        <v>55</v>
      </c>
      <c r="AA8" s="7" t="s">
        <v>55</v>
      </c>
      <c r="AB8" t="s">
        <v>257</v>
      </c>
      <c r="AC8" t="s">
        <v>1996</v>
      </c>
    </row>
    <row r="9" spans="1:29" ht="15">
      <c r="A9" t="s">
        <v>449</v>
      </c>
      <c r="B9" s="4" t="s">
        <v>1</v>
      </c>
      <c r="C9" s="93" t="s">
        <v>1192</v>
      </c>
      <c r="D9" s="4">
        <v>21</v>
      </c>
      <c r="E9" s="4" t="s">
        <v>424</v>
      </c>
      <c r="F9" s="4">
        <v>32</v>
      </c>
      <c r="G9" s="4">
        <v>4096</v>
      </c>
      <c r="H9" s="4" t="s">
        <v>233</v>
      </c>
      <c r="I9" s="4">
        <v>4</v>
      </c>
      <c r="J9" s="4" t="s">
        <v>1146</v>
      </c>
      <c r="K9" s="4">
        <v>60</v>
      </c>
      <c r="L9" t="s">
        <v>255</v>
      </c>
      <c r="M9" s="7" t="s">
        <v>55</v>
      </c>
      <c r="N9" s="4" t="s">
        <v>328</v>
      </c>
      <c r="O9" s="4" t="s">
        <v>3</v>
      </c>
      <c r="P9" s="4" t="s">
        <v>329</v>
      </c>
      <c r="Q9" s="4">
        <v>2</v>
      </c>
      <c r="R9" s="4">
        <v>4</v>
      </c>
      <c r="S9" s="4">
        <v>4</v>
      </c>
      <c r="T9" s="4" t="s">
        <v>3</v>
      </c>
      <c r="U9" s="4">
        <v>5</v>
      </c>
      <c r="V9" t="s">
        <v>330</v>
      </c>
      <c r="W9" s="4">
        <v>1</v>
      </c>
      <c r="X9" s="4" t="s">
        <v>3</v>
      </c>
      <c r="Y9" s="7" t="s">
        <v>55</v>
      </c>
      <c r="Z9" s="7" t="s">
        <v>55</v>
      </c>
      <c r="AA9" s="7" t="s">
        <v>55</v>
      </c>
      <c r="AB9" t="s">
        <v>257</v>
      </c>
      <c r="AC9" t="s">
        <v>1992</v>
      </c>
    </row>
    <row r="10" spans="1:29" ht="15">
      <c r="A10" t="s">
        <v>450</v>
      </c>
      <c r="B10" s="4" t="s">
        <v>1</v>
      </c>
      <c r="C10" s="93" t="s">
        <v>1192</v>
      </c>
      <c r="D10" s="4">
        <v>21</v>
      </c>
      <c r="E10" s="4" t="s">
        <v>424</v>
      </c>
      <c r="F10" s="4">
        <v>64</v>
      </c>
      <c r="G10" s="4">
        <v>8192</v>
      </c>
      <c r="H10" s="4" t="s">
        <v>233</v>
      </c>
      <c r="I10" s="4">
        <v>4</v>
      </c>
      <c r="J10" s="4" t="s">
        <v>1146</v>
      </c>
      <c r="K10" s="4">
        <v>60</v>
      </c>
      <c r="L10" t="s">
        <v>255</v>
      </c>
      <c r="M10" s="7" t="s">
        <v>55</v>
      </c>
      <c r="N10" s="4" t="s">
        <v>340</v>
      </c>
      <c r="O10" s="4" t="s">
        <v>3</v>
      </c>
      <c r="P10" s="4" t="s">
        <v>341</v>
      </c>
      <c r="Q10" s="4">
        <v>2</v>
      </c>
      <c r="R10" s="4">
        <v>4</v>
      </c>
      <c r="S10" s="4">
        <v>4</v>
      </c>
      <c r="T10" s="4" t="s">
        <v>3</v>
      </c>
      <c r="U10" s="4">
        <v>5</v>
      </c>
      <c r="V10" t="s">
        <v>330</v>
      </c>
      <c r="W10" s="4">
        <v>1</v>
      </c>
      <c r="X10" s="4" t="s">
        <v>3</v>
      </c>
      <c r="Y10" s="7" t="s">
        <v>55</v>
      </c>
      <c r="Z10" s="7" t="s">
        <v>55</v>
      </c>
      <c r="AA10" s="7" t="s">
        <v>55</v>
      </c>
      <c r="AB10" t="s">
        <v>331</v>
      </c>
      <c r="AC10" t="s">
        <v>1995</v>
      </c>
    </row>
    <row r="11" spans="1:29" ht="15">
      <c r="A11" t="s">
        <v>452</v>
      </c>
      <c r="B11" s="4" t="s">
        <v>1</v>
      </c>
      <c r="C11" s="93" t="s">
        <v>1192</v>
      </c>
      <c r="D11" s="4">
        <v>21</v>
      </c>
      <c r="E11" s="4" t="s">
        <v>424</v>
      </c>
      <c r="F11" s="4">
        <v>128</v>
      </c>
      <c r="G11" s="4">
        <v>16384</v>
      </c>
      <c r="H11" s="4" t="s">
        <v>233</v>
      </c>
      <c r="I11" s="4">
        <v>4</v>
      </c>
      <c r="J11" s="4" t="s">
        <v>1146</v>
      </c>
      <c r="K11" s="4">
        <v>60</v>
      </c>
      <c r="L11" t="s">
        <v>255</v>
      </c>
      <c r="M11" s="7" t="s">
        <v>55</v>
      </c>
      <c r="N11" s="4" t="s">
        <v>328</v>
      </c>
      <c r="O11" s="4" t="s">
        <v>3</v>
      </c>
      <c r="P11" s="4" t="s">
        <v>329</v>
      </c>
      <c r="Q11" s="4">
        <v>2</v>
      </c>
      <c r="R11" s="4">
        <v>4</v>
      </c>
      <c r="S11" s="4">
        <v>4</v>
      </c>
      <c r="T11" s="4" t="s">
        <v>3</v>
      </c>
      <c r="U11" s="4">
        <v>5</v>
      </c>
      <c r="V11" t="s">
        <v>330</v>
      </c>
      <c r="W11" s="4">
        <v>1</v>
      </c>
      <c r="X11" s="4" t="s">
        <v>3</v>
      </c>
      <c r="Y11" s="7" t="s">
        <v>55</v>
      </c>
      <c r="Z11" s="7" t="s">
        <v>55</v>
      </c>
      <c r="AA11" s="7" t="s">
        <v>55</v>
      </c>
      <c r="AB11" t="s">
        <v>326</v>
      </c>
      <c r="AC11" t="s">
        <v>1992</v>
      </c>
    </row>
    <row r="12" spans="1:29" ht="15">
      <c r="A12" t="s">
        <v>453</v>
      </c>
      <c r="B12" s="4" t="s">
        <v>1</v>
      </c>
      <c r="C12" s="93" t="s">
        <v>1192</v>
      </c>
      <c r="D12" s="4">
        <v>21</v>
      </c>
      <c r="E12" s="4" t="s">
        <v>424</v>
      </c>
      <c r="F12" s="4">
        <v>256</v>
      </c>
      <c r="G12" s="4">
        <v>32768</v>
      </c>
      <c r="H12" s="4" t="s">
        <v>233</v>
      </c>
      <c r="I12" s="4">
        <v>4</v>
      </c>
      <c r="J12" s="4" t="s">
        <v>1146</v>
      </c>
      <c r="K12" s="4">
        <v>60</v>
      </c>
      <c r="L12" t="s">
        <v>255</v>
      </c>
      <c r="M12" s="7" t="s">
        <v>55</v>
      </c>
      <c r="N12" s="4" t="s">
        <v>340</v>
      </c>
      <c r="O12" s="4" t="s">
        <v>3</v>
      </c>
      <c r="P12" s="4" t="s">
        <v>341</v>
      </c>
      <c r="Q12" s="4">
        <v>2</v>
      </c>
      <c r="R12" s="4">
        <v>4</v>
      </c>
      <c r="S12" s="4">
        <v>4</v>
      </c>
      <c r="T12" s="4" t="s">
        <v>3</v>
      </c>
      <c r="U12" s="4">
        <v>5</v>
      </c>
      <c r="V12" t="s">
        <v>330</v>
      </c>
      <c r="W12" s="4">
        <v>1</v>
      </c>
      <c r="X12" s="4" t="s">
        <v>3</v>
      </c>
      <c r="Y12" s="7" t="s">
        <v>55</v>
      </c>
      <c r="Z12" s="7" t="s">
        <v>55</v>
      </c>
      <c r="AA12" s="7" t="s">
        <v>55</v>
      </c>
      <c r="AB12" t="s">
        <v>331</v>
      </c>
      <c r="AC12" t="s">
        <v>1995</v>
      </c>
    </row>
    <row r="13" spans="1:29" ht="15">
      <c r="A13" t="s">
        <v>454</v>
      </c>
      <c r="B13" s="4" t="s">
        <v>1</v>
      </c>
      <c r="C13" s="93" t="s">
        <v>1192</v>
      </c>
      <c r="D13" s="4">
        <v>21</v>
      </c>
      <c r="E13" s="4" t="s">
        <v>424</v>
      </c>
      <c r="F13" s="4">
        <v>64</v>
      </c>
      <c r="G13" s="4">
        <v>16384</v>
      </c>
      <c r="H13" s="4" t="s">
        <v>233</v>
      </c>
      <c r="I13" s="4">
        <v>8</v>
      </c>
      <c r="J13" s="4" t="s">
        <v>1146</v>
      </c>
      <c r="K13" s="4">
        <v>40</v>
      </c>
      <c r="L13" t="s">
        <v>255</v>
      </c>
      <c r="M13" s="4" t="s">
        <v>3</v>
      </c>
      <c r="N13" s="4" t="s">
        <v>337</v>
      </c>
      <c r="O13" s="4" t="s">
        <v>455</v>
      </c>
      <c r="P13" s="4">
        <v>2</v>
      </c>
      <c r="Q13" s="4" t="s">
        <v>3</v>
      </c>
      <c r="R13" s="4">
        <v>4</v>
      </c>
      <c r="S13" s="4">
        <v>4</v>
      </c>
      <c r="T13" s="4">
        <v>1</v>
      </c>
      <c r="U13" s="4">
        <v>5</v>
      </c>
      <c r="V13" t="s">
        <v>347</v>
      </c>
      <c r="W13" s="4">
        <v>1</v>
      </c>
      <c r="X13" s="7" t="s">
        <v>55</v>
      </c>
      <c r="Y13" s="7" t="s">
        <v>55</v>
      </c>
      <c r="Z13" s="7" t="s">
        <v>55</v>
      </c>
      <c r="AA13" s="7" t="s">
        <v>55</v>
      </c>
      <c r="AB13" t="s">
        <v>326</v>
      </c>
      <c r="AC13" t="s">
        <v>1993</v>
      </c>
    </row>
    <row r="14" spans="1:29" s="92" customFormat="1" ht="15">
      <c r="A14" s="92" t="s">
        <v>451</v>
      </c>
      <c r="B14" s="93" t="s">
        <v>1</v>
      </c>
      <c r="C14" s="93" t="s">
        <v>1192</v>
      </c>
      <c r="D14" s="93">
        <v>21</v>
      </c>
      <c r="E14" s="93" t="s">
        <v>424</v>
      </c>
      <c r="F14" s="93">
        <v>512</v>
      </c>
      <c r="G14" s="93">
        <v>49152</v>
      </c>
      <c r="H14" s="93" t="s">
        <v>233</v>
      </c>
      <c r="I14" s="93">
        <v>4</v>
      </c>
      <c r="J14" s="93" t="s">
        <v>1146</v>
      </c>
      <c r="K14" s="93">
        <v>60</v>
      </c>
      <c r="L14" s="92" t="s">
        <v>255</v>
      </c>
      <c r="M14" s="109" t="s">
        <v>55</v>
      </c>
      <c r="N14" s="93" t="s">
        <v>328</v>
      </c>
      <c r="O14" s="93" t="s">
        <v>3</v>
      </c>
      <c r="P14" s="93" t="s">
        <v>329</v>
      </c>
      <c r="Q14" s="93">
        <v>2</v>
      </c>
      <c r="R14" s="93">
        <v>4</v>
      </c>
      <c r="S14" s="93">
        <v>4</v>
      </c>
      <c r="T14" s="93" t="s">
        <v>3</v>
      </c>
      <c r="U14" s="93">
        <v>5</v>
      </c>
      <c r="V14" s="92" t="s">
        <v>330</v>
      </c>
      <c r="W14" s="93">
        <v>1</v>
      </c>
      <c r="X14" s="93" t="s">
        <v>3</v>
      </c>
      <c r="Y14" s="109" t="s">
        <v>55</v>
      </c>
      <c r="Z14" s="109" t="s">
        <v>55</v>
      </c>
      <c r="AA14" s="109" t="s">
        <v>55</v>
      </c>
      <c r="AB14" s="92" t="s">
        <v>331</v>
      </c>
      <c r="AC14" s="92" t="s">
        <v>1992</v>
      </c>
    </row>
    <row r="15" spans="1:29" ht="15">
      <c r="A15" t="s">
        <v>456</v>
      </c>
      <c r="B15" s="4" t="s">
        <v>1</v>
      </c>
      <c r="C15" s="93" t="s">
        <v>1192</v>
      </c>
      <c r="D15" s="4">
        <v>21</v>
      </c>
      <c r="E15" s="4" t="s">
        <v>424</v>
      </c>
      <c r="F15" s="4">
        <v>128</v>
      </c>
      <c r="G15" s="4">
        <v>16384</v>
      </c>
      <c r="H15" s="4" t="s">
        <v>233</v>
      </c>
      <c r="I15" s="4">
        <v>8</v>
      </c>
      <c r="J15" s="4" t="s">
        <v>1146</v>
      </c>
      <c r="K15" s="4">
        <v>40</v>
      </c>
      <c r="L15" t="s">
        <v>255</v>
      </c>
      <c r="M15" s="4" t="s">
        <v>3</v>
      </c>
      <c r="N15" s="4" t="s">
        <v>337</v>
      </c>
      <c r="O15" s="4" t="s">
        <v>455</v>
      </c>
      <c r="P15" s="4">
        <v>2</v>
      </c>
      <c r="Q15" s="4" t="s">
        <v>3</v>
      </c>
      <c r="R15" s="4">
        <v>4</v>
      </c>
      <c r="S15" s="4">
        <v>4</v>
      </c>
      <c r="T15" s="4">
        <v>1</v>
      </c>
      <c r="U15" s="4">
        <v>5</v>
      </c>
      <c r="V15" t="s">
        <v>347</v>
      </c>
      <c r="W15" s="4">
        <v>1</v>
      </c>
      <c r="X15" s="7" t="s">
        <v>55</v>
      </c>
      <c r="Y15" s="7" t="s">
        <v>55</v>
      </c>
      <c r="Z15" s="7" t="s">
        <v>55</v>
      </c>
      <c r="AA15" s="7" t="s">
        <v>55</v>
      </c>
      <c r="AB15" t="s">
        <v>326</v>
      </c>
      <c r="AC15" t="s">
        <v>1993</v>
      </c>
    </row>
    <row r="16" spans="1:29" ht="15">
      <c r="A16" t="s">
        <v>457</v>
      </c>
      <c r="B16" s="4" t="s">
        <v>1</v>
      </c>
      <c r="C16" s="93" t="s">
        <v>1192</v>
      </c>
      <c r="D16" s="4">
        <v>35</v>
      </c>
      <c r="E16" s="4" t="s">
        <v>424</v>
      </c>
      <c r="F16" s="4">
        <v>32</v>
      </c>
      <c r="G16" s="4">
        <v>2048</v>
      </c>
      <c r="H16" s="4" t="s">
        <v>233</v>
      </c>
      <c r="I16" s="4" t="s">
        <v>3</v>
      </c>
      <c r="J16" s="4" t="s">
        <v>1146</v>
      </c>
      <c r="K16" s="4">
        <v>16</v>
      </c>
      <c r="L16" t="s">
        <v>255</v>
      </c>
      <c r="M16" s="7" t="s">
        <v>55</v>
      </c>
      <c r="N16" s="4" t="s">
        <v>458</v>
      </c>
      <c r="O16" s="4" t="s">
        <v>3</v>
      </c>
      <c r="P16" s="4">
        <v>3</v>
      </c>
      <c r="Q16" s="4" t="s">
        <v>3</v>
      </c>
      <c r="R16" s="4">
        <v>2</v>
      </c>
      <c r="S16" s="4">
        <v>3</v>
      </c>
      <c r="T16" s="4" t="s">
        <v>3</v>
      </c>
      <c r="U16" s="4">
        <v>5</v>
      </c>
      <c r="V16" t="s">
        <v>256</v>
      </c>
      <c r="W16" s="4" t="s">
        <v>3</v>
      </c>
      <c r="X16" s="4" t="s">
        <v>3</v>
      </c>
      <c r="Y16" s="7" t="s">
        <v>55</v>
      </c>
      <c r="Z16" s="7" t="s">
        <v>55</v>
      </c>
      <c r="AA16" s="7" t="s">
        <v>55</v>
      </c>
      <c r="AB16" t="s">
        <v>331</v>
      </c>
      <c r="AC16" t="s">
        <v>174</v>
      </c>
    </row>
    <row r="17" spans="1:29" ht="15">
      <c r="A17" t="s">
        <v>459</v>
      </c>
      <c r="B17" s="4" t="s">
        <v>1</v>
      </c>
      <c r="C17" s="93" t="s">
        <v>1192</v>
      </c>
      <c r="D17" s="4">
        <v>35</v>
      </c>
      <c r="E17" s="4" t="s">
        <v>424</v>
      </c>
      <c r="F17" s="4">
        <v>32</v>
      </c>
      <c r="G17" s="4">
        <v>4096</v>
      </c>
      <c r="H17" s="4" t="s">
        <v>233</v>
      </c>
      <c r="I17" s="4">
        <v>4</v>
      </c>
      <c r="J17" s="4" t="s">
        <v>1146</v>
      </c>
      <c r="K17" s="4">
        <v>64</v>
      </c>
      <c r="L17" t="s">
        <v>255</v>
      </c>
      <c r="M17" s="7" t="s">
        <v>55</v>
      </c>
      <c r="N17" s="4" t="s">
        <v>356</v>
      </c>
      <c r="O17" s="4" t="s">
        <v>3</v>
      </c>
      <c r="P17" s="4" t="s">
        <v>357</v>
      </c>
      <c r="Q17" s="4">
        <v>3</v>
      </c>
      <c r="R17" s="4">
        <v>4</v>
      </c>
      <c r="S17" s="4">
        <v>4</v>
      </c>
      <c r="T17" s="4" t="s">
        <v>3</v>
      </c>
      <c r="U17" s="4">
        <v>5</v>
      </c>
      <c r="V17" t="s">
        <v>330</v>
      </c>
      <c r="W17" s="4">
        <v>1</v>
      </c>
      <c r="X17" s="4" t="s">
        <v>3</v>
      </c>
      <c r="Y17" s="7" t="s">
        <v>55</v>
      </c>
      <c r="Z17" s="7" t="s">
        <v>55</v>
      </c>
      <c r="AA17" s="7" t="s">
        <v>55</v>
      </c>
      <c r="AB17" t="s">
        <v>257</v>
      </c>
      <c r="AC17" t="s">
        <v>174</v>
      </c>
    </row>
    <row r="18" spans="1:29" ht="15">
      <c r="A18" t="s">
        <v>461</v>
      </c>
      <c r="B18" s="4" t="s">
        <v>1</v>
      </c>
      <c r="C18" s="93" t="s">
        <v>1192</v>
      </c>
      <c r="D18" s="4">
        <v>35</v>
      </c>
      <c r="E18" s="4" t="s">
        <v>424</v>
      </c>
      <c r="F18" s="4">
        <v>64</v>
      </c>
      <c r="G18" s="4">
        <v>8192</v>
      </c>
      <c r="H18" s="4" t="s">
        <v>233</v>
      </c>
      <c r="I18" s="4">
        <v>4</v>
      </c>
      <c r="J18" s="4" t="s">
        <v>1146</v>
      </c>
      <c r="K18" s="4">
        <v>64</v>
      </c>
      <c r="L18" t="s">
        <v>255</v>
      </c>
      <c r="M18" s="7" t="s">
        <v>55</v>
      </c>
      <c r="N18" s="4" t="s">
        <v>365</v>
      </c>
      <c r="O18" s="4" t="s">
        <v>3</v>
      </c>
      <c r="P18" s="4" t="s">
        <v>368</v>
      </c>
      <c r="Q18" s="4">
        <v>3</v>
      </c>
      <c r="R18" s="4">
        <v>4</v>
      </c>
      <c r="S18" s="4">
        <v>4</v>
      </c>
      <c r="T18" s="4" t="s">
        <v>3</v>
      </c>
      <c r="U18" s="4">
        <v>5</v>
      </c>
      <c r="V18" t="s">
        <v>330</v>
      </c>
      <c r="W18" s="4">
        <v>1</v>
      </c>
      <c r="X18" s="4" t="s">
        <v>3</v>
      </c>
      <c r="Y18" s="7" t="s">
        <v>55</v>
      </c>
      <c r="Z18" s="7" t="s">
        <v>55</v>
      </c>
      <c r="AA18" s="7" t="s">
        <v>55</v>
      </c>
      <c r="AB18" t="s">
        <v>331</v>
      </c>
      <c r="AC18" t="s">
        <v>1738</v>
      </c>
    </row>
    <row r="19" spans="1:29" ht="15">
      <c r="A19" t="s">
        <v>462</v>
      </c>
      <c r="B19" s="4" t="s">
        <v>1</v>
      </c>
      <c r="C19" s="93" t="s">
        <v>1192</v>
      </c>
      <c r="D19" s="4">
        <v>35</v>
      </c>
      <c r="E19" s="4" t="s">
        <v>424</v>
      </c>
      <c r="F19" s="4">
        <v>128</v>
      </c>
      <c r="G19" s="4">
        <v>16384</v>
      </c>
      <c r="H19" s="4" t="s">
        <v>233</v>
      </c>
      <c r="I19" s="4">
        <v>4</v>
      </c>
      <c r="J19" s="4" t="s">
        <v>1146</v>
      </c>
      <c r="K19" s="4">
        <v>64</v>
      </c>
      <c r="L19" t="s">
        <v>255</v>
      </c>
      <c r="M19" s="7" t="s">
        <v>55</v>
      </c>
      <c r="N19" s="4" t="s">
        <v>356</v>
      </c>
      <c r="O19" s="4" t="s">
        <v>3</v>
      </c>
      <c r="P19" s="4" t="s">
        <v>357</v>
      </c>
      <c r="Q19" s="4">
        <v>3</v>
      </c>
      <c r="R19" s="4">
        <v>4</v>
      </c>
      <c r="S19" s="4">
        <v>4</v>
      </c>
      <c r="T19" s="4" t="s">
        <v>3</v>
      </c>
      <c r="U19" s="4">
        <v>5</v>
      </c>
      <c r="V19" t="s">
        <v>330</v>
      </c>
      <c r="W19" s="4">
        <v>1</v>
      </c>
      <c r="X19" s="4" t="s">
        <v>3</v>
      </c>
      <c r="Y19" s="7" t="s">
        <v>55</v>
      </c>
      <c r="Z19" s="7" t="s">
        <v>55</v>
      </c>
      <c r="AA19" s="7" t="s">
        <v>55</v>
      </c>
      <c r="AB19" t="s">
        <v>326</v>
      </c>
      <c r="AC19" t="s">
        <v>174</v>
      </c>
    </row>
    <row r="20" spans="1:29" ht="15">
      <c r="A20" t="s">
        <v>463</v>
      </c>
      <c r="B20" s="4" t="s">
        <v>1</v>
      </c>
      <c r="C20" s="93" t="s">
        <v>1192</v>
      </c>
      <c r="D20" s="4">
        <v>35</v>
      </c>
      <c r="E20" s="4" t="s">
        <v>424</v>
      </c>
      <c r="F20" s="4">
        <v>256</v>
      </c>
      <c r="G20" s="4">
        <v>32768</v>
      </c>
      <c r="H20" s="4" t="s">
        <v>233</v>
      </c>
      <c r="I20" s="4">
        <v>4</v>
      </c>
      <c r="J20" s="4" t="s">
        <v>1146</v>
      </c>
      <c r="K20" s="4">
        <v>64</v>
      </c>
      <c r="L20" t="s">
        <v>255</v>
      </c>
      <c r="M20" s="7" t="s">
        <v>55</v>
      </c>
      <c r="N20" s="4" t="s">
        <v>365</v>
      </c>
      <c r="O20" s="4" t="s">
        <v>3</v>
      </c>
      <c r="P20" s="4" t="s">
        <v>368</v>
      </c>
      <c r="Q20" s="4">
        <v>3</v>
      </c>
      <c r="R20" s="4">
        <v>4</v>
      </c>
      <c r="S20" s="4">
        <v>4</v>
      </c>
      <c r="T20" s="4" t="s">
        <v>3</v>
      </c>
      <c r="U20" s="4">
        <v>5</v>
      </c>
      <c r="V20" t="s">
        <v>330</v>
      </c>
      <c r="W20" s="4">
        <v>1</v>
      </c>
      <c r="X20" s="4" t="s">
        <v>3</v>
      </c>
      <c r="Y20" s="7" t="s">
        <v>55</v>
      </c>
      <c r="Z20" s="7" t="s">
        <v>55</v>
      </c>
      <c r="AA20" s="7" t="s">
        <v>55</v>
      </c>
      <c r="AB20" t="s">
        <v>331</v>
      </c>
      <c r="AC20" t="s">
        <v>1738</v>
      </c>
    </row>
    <row r="21" spans="1:29" ht="15">
      <c r="A21" t="s">
        <v>464</v>
      </c>
      <c r="B21" s="4" t="s">
        <v>1</v>
      </c>
      <c r="C21" s="93" t="s">
        <v>1192</v>
      </c>
      <c r="D21" s="4">
        <v>35</v>
      </c>
      <c r="E21" s="4" t="s">
        <v>424</v>
      </c>
      <c r="F21" s="4">
        <v>64</v>
      </c>
      <c r="G21" s="4">
        <v>16384</v>
      </c>
      <c r="H21" s="4" t="s">
        <v>233</v>
      </c>
      <c r="I21" s="4">
        <v>8</v>
      </c>
      <c r="J21" s="4" t="s">
        <v>1146</v>
      </c>
      <c r="K21" s="4">
        <v>40</v>
      </c>
      <c r="L21" t="s">
        <v>255</v>
      </c>
      <c r="M21" s="4" t="s">
        <v>3</v>
      </c>
      <c r="N21" s="4" t="s">
        <v>460</v>
      </c>
      <c r="O21" s="4" t="s">
        <v>455</v>
      </c>
      <c r="P21" s="4">
        <v>2</v>
      </c>
      <c r="Q21" s="4" t="s">
        <v>3</v>
      </c>
      <c r="R21" s="4">
        <v>4</v>
      </c>
      <c r="S21" s="4">
        <v>4</v>
      </c>
      <c r="T21" s="4">
        <v>1</v>
      </c>
      <c r="U21" s="4">
        <v>5</v>
      </c>
      <c r="V21" t="s">
        <v>347</v>
      </c>
      <c r="W21" s="4">
        <v>1</v>
      </c>
      <c r="X21" s="7" t="s">
        <v>55</v>
      </c>
      <c r="Y21" s="7" t="s">
        <v>55</v>
      </c>
      <c r="Z21" s="7" t="s">
        <v>55</v>
      </c>
      <c r="AA21" s="7" t="s">
        <v>55</v>
      </c>
      <c r="AB21" t="s">
        <v>326</v>
      </c>
      <c r="AC21" t="s">
        <v>174</v>
      </c>
    </row>
    <row r="22" spans="1:29" s="92" customFormat="1" ht="15">
      <c r="A22" s="92" t="s">
        <v>1737</v>
      </c>
      <c r="B22" s="93" t="s">
        <v>1</v>
      </c>
      <c r="C22" s="93" t="s">
        <v>1192</v>
      </c>
      <c r="D22" s="93">
        <v>35</v>
      </c>
      <c r="E22" s="93" t="s">
        <v>424</v>
      </c>
      <c r="F22" s="93">
        <v>512</v>
      </c>
      <c r="G22" s="93">
        <v>48</v>
      </c>
      <c r="H22" s="93" t="s">
        <v>233</v>
      </c>
      <c r="I22" s="93">
        <v>4</v>
      </c>
      <c r="J22" s="93" t="s">
        <v>1546</v>
      </c>
      <c r="K22" s="93">
        <v>70</v>
      </c>
      <c r="L22" s="123" t="s">
        <v>255</v>
      </c>
      <c r="M22" s="109" t="s">
        <v>55</v>
      </c>
      <c r="N22" s="93" t="s">
        <v>365</v>
      </c>
      <c r="O22" s="93" t="s">
        <v>3</v>
      </c>
      <c r="P22" s="93" t="s">
        <v>1547</v>
      </c>
      <c r="Q22" s="93">
        <v>3</v>
      </c>
      <c r="R22" s="93">
        <v>4</v>
      </c>
      <c r="S22" s="93">
        <v>4</v>
      </c>
      <c r="T22" s="93" t="s">
        <v>3</v>
      </c>
      <c r="U22" s="93">
        <v>5</v>
      </c>
      <c r="V22" s="92" t="s">
        <v>330</v>
      </c>
      <c r="W22" s="93">
        <v>1</v>
      </c>
      <c r="X22" s="93" t="s">
        <v>3</v>
      </c>
      <c r="Y22" s="109" t="s">
        <v>55</v>
      </c>
      <c r="Z22" s="109" t="s">
        <v>55</v>
      </c>
      <c r="AA22" s="109" t="s">
        <v>55</v>
      </c>
      <c r="AB22" s="92" t="s">
        <v>331</v>
      </c>
      <c r="AC22" s="92" t="s">
        <v>174</v>
      </c>
    </row>
    <row r="23" spans="1:29" ht="15">
      <c r="A23" t="s">
        <v>465</v>
      </c>
      <c r="B23" s="4" t="s">
        <v>1</v>
      </c>
      <c r="C23" s="93" t="s">
        <v>1192</v>
      </c>
      <c r="D23" s="4">
        <v>35</v>
      </c>
      <c r="E23" s="4" t="s">
        <v>424</v>
      </c>
      <c r="F23" s="4">
        <v>128</v>
      </c>
      <c r="G23" s="4">
        <v>16384</v>
      </c>
      <c r="H23" s="4" t="s">
        <v>233</v>
      </c>
      <c r="I23" s="4">
        <v>8</v>
      </c>
      <c r="J23" s="4" t="s">
        <v>1146</v>
      </c>
      <c r="K23" s="4">
        <v>40</v>
      </c>
      <c r="L23" t="s">
        <v>255</v>
      </c>
      <c r="M23" s="4" t="s">
        <v>3</v>
      </c>
      <c r="N23" s="4" t="s">
        <v>460</v>
      </c>
      <c r="O23" s="4" t="s">
        <v>455</v>
      </c>
      <c r="P23" s="4">
        <v>2</v>
      </c>
      <c r="Q23" s="4" t="s">
        <v>3</v>
      </c>
      <c r="R23" s="4">
        <v>4</v>
      </c>
      <c r="S23" s="4">
        <v>4</v>
      </c>
      <c r="T23" s="4">
        <v>1</v>
      </c>
      <c r="U23" s="4">
        <v>5</v>
      </c>
      <c r="V23" t="s">
        <v>347</v>
      </c>
      <c r="W23" s="4">
        <v>1</v>
      </c>
      <c r="X23" s="7" t="s">
        <v>55</v>
      </c>
      <c r="Y23" s="7" t="s">
        <v>55</v>
      </c>
      <c r="Z23" s="7" t="s">
        <v>55</v>
      </c>
      <c r="AA23" s="7" t="s">
        <v>55</v>
      </c>
      <c r="AB23" t="s">
        <v>326</v>
      </c>
      <c r="AC23" t="s">
        <v>174</v>
      </c>
    </row>
    <row r="24" spans="1:29" ht="15">
      <c r="A24" t="s">
        <v>466</v>
      </c>
      <c r="B24" s="4" t="s">
        <v>1</v>
      </c>
      <c r="C24" s="93" t="s">
        <v>1192</v>
      </c>
      <c r="D24" s="4">
        <v>53</v>
      </c>
      <c r="E24" s="4" t="s">
        <v>424</v>
      </c>
      <c r="F24" s="4">
        <v>64</v>
      </c>
      <c r="G24" s="4">
        <v>8192</v>
      </c>
      <c r="H24" s="4" t="s">
        <v>233</v>
      </c>
      <c r="I24" s="4">
        <v>4</v>
      </c>
      <c r="J24" s="4" t="s">
        <v>1146</v>
      </c>
      <c r="K24" s="4">
        <v>66</v>
      </c>
      <c r="L24" t="s">
        <v>255</v>
      </c>
      <c r="M24" s="7" t="s">
        <v>55</v>
      </c>
      <c r="N24" s="4" t="s">
        <v>381</v>
      </c>
      <c r="O24" s="4" t="s">
        <v>3</v>
      </c>
      <c r="P24" s="4" t="s">
        <v>357</v>
      </c>
      <c r="Q24" s="4">
        <v>3</v>
      </c>
      <c r="R24" s="4">
        <v>4</v>
      </c>
      <c r="S24" s="4">
        <v>4</v>
      </c>
      <c r="T24" s="4" t="s">
        <v>3</v>
      </c>
      <c r="U24" s="4">
        <v>5</v>
      </c>
      <c r="V24" t="s">
        <v>330</v>
      </c>
      <c r="W24" s="4">
        <v>1</v>
      </c>
      <c r="X24" s="4" t="s">
        <v>3</v>
      </c>
      <c r="Y24" s="7" t="s">
        <v>55</v>
      </c>
      <c r="Z24" s="7" t="s">
        <v>55</v>
      </c>
      <c r="AA24" s="7" t="s">
        <v>55</v>
      </c>
      <c r="AB24" t="s">
        <v>331</v>
      </c>
      <c r="AC24" t="s">
        <v>190</v>
      </c>
    </row>
    <row r="25" spans="1:29" ht="15">
      <c r="A25" t="s">
        <v>468</v>
      </c>
      <c r="B25" s="4" t="s">
        <v>1</v>
      </c>
      <c r="C25" s="93" t="s">
        <v>1192</v>
      </c>
      <c r="D25" s="4">
        <v>53</v>
      </c>
      <c r="E25" s="4" t="s">
        <v>424</v>
      </c>
      <c r="F25" s="4">
        <v>128</v>
      </c>
      <c r="G25" s="4">
        <v>16384</v>
      </c>
      <c r="H25" s="4" t="s">
        <v>233</v>
      </c>
      <c r="I25" s="4">
        <v>4</v>
      </c>
      <c r="J25" s="4" t="s">
        <v>1146</v>
      </c>
      <c r="K25" s="4">
        <v>66</v>
      </c>
      <c r="L25" t="s">
        <v>255</v>
      </c>
      <c r="M25" s="7" t="s">
        <v>55</v>
      </c>
      <c r="N25" s="4" t="s">
        <v>379</v>
      </c>
      <c r="O25" s="4" t="s">
        <v>3</v>
      </c>
      <c r="P25" s="4" t="s">
        <v>357</v>
      </c>
      <c r="Q25" s="4">
        <v>3</v>
      </c>
      <c r="R25" s="4">
        <v>4</v>
      </c>
      <c r="S25" s="4">
        <v>4</v>
      </c>
      <c r="T25" s="4" t="s">
        <v>3</v>
      </c>
      <c r="U25" s="4">
        <v>5</v>
      </c>
      <c r="V25" t="s">
        <v>330</v>
      </c>
      <c r="W25" s="4">
        <v>1</v>
      </c>
      <c r="X25" s="4" t="s">
        <v>3</v>
      </c>
      <c r="Y25" s="7" t="s">
        <v>55</v>
      </c>
      <c r="Z25" s="7" t="s">
        <v>55</v>
      </c>
      <c r="AA25" s="7" t="s">
        <v>55</v>
      </c>
      <c r="AB25" t="s">
        <v>326</v>
      </c>
      <c r="AC25" t="s">
        <v>190</v>
      </c>
    </row>
    <row r="26" spans="1:29" ht="15">
      <c r="A26" t="s">
        <v>469</v>
      </c>
      <c r="B26" s="4" t="s">
        <v>1</v>
      </c>
      <c r="C26" s="93" t="s">
        <v>1192</v>
      </c>
      <c r="D26" s="4">
        <v>53</v>
      </c>
      <c r="E26" s="4" t="s">
        <v>424</v>
      </c>
      <c r="F26" s="4">
        <v>256</v>
      </c>
      <c r="G26" s="4">
        <v>32768</v>
      </c>
      <c r="H26" s="4" t="s">
        <v>233</v>
      </c>
      <c r="I26" s="4">
        <v>4</v>
      </c>
      <c r="J26" s="4" t="s">
        <v>1146</v>
      </c>
      <c r="K26" s="4">
        <v>66</v>
      </c>
      <c r="L26" t="s">
        <v>255</v>
      </c>
      <c r="M26" s="7" t="s">
        <v>55</v>
      </c>
      <c r="N26" s="4" t="s">
        <v>381</v>
      </c>
      <c r="O26" s="4" t="s">
        <v>3</v>
      </c>
      <c r="P26" s="4" t="s">
        <v>357</v>
      </c>
      <c r="Q26" s="4">
        <v>3</v>
      </c>
      <c r="R26" s="4">
        <v>4</v>
      </c>
      <c r="S26" s="4">
        <v>4</v>
      </c>
      <c r="T26" s="4" t="s">
        <v>3</v>
      </c>
      <c r="U26" s="4">
        <v>5</v>
      </c>
      <c r="V26" t="s">
        <v>330</v>
      </c>
      <c r="W26" s="4">
        <v>1</v>
      </c>
      <c r="X26" s="4" t="s">
        <v>3</v>
      </c>
      <c r="Y26" s="7" t="s">
        <v>55</v>
      </c>
      <c r="Z26" s="7" t="s">
        <v>55</v>
      </c>
      <c r="AA26" s="7" t="s">
        <v>55</v>
      </c>
      <c r="AB26" t="s">
        <v>331</v>
      </c>
      <c r="AC26" t="s">
        <v>190</v>
      </c>
    </row>
    <row r="27" spans="1:29" s="92" customFormat="1" ht="15">
      <c r="A27" s="92" t="s">
        <v>467</v>
      </c>
      <c r="B27" s="93" t="s">
        <v>1</v>
      </c>
      <c r="C27" s="93" t="s">
        <v>1192</v>
      </c>
      <c r="D27" s="93">
        <v>53</v>
      </c>
      <c r="E27" s="93" t="s">
        <v>424</v>
      </c>
      <c r="F27" s="93">
        <v>512</v>
      </c>
      <c r="G27" s="93">
        <v>49152</v>
      </c>
      <c r="H27" s="93" t="s">
        <v>233</v>
      </c>
      <c r="I27" s="93">
        <v>4</v>
      </c>
      <c r="J27" s="93" t="s">
        <v>1146</v>
      </c>
      <c r="K27" s="93">
        <v>66</v>
      </c>
      <c r="L27" s="92" t="s">
        <v>255</v>
      </c>
      <c r="M27" s="109" t="s">
        <v>55</v>
      </c>
      <c r="N27" s="93" t="s">
        <v>379</v>
      </c>
      <c r="O27" s="93" t="s">
        <v>3</v>
      </c>
      <c r="P27" s="93" t="s">
        <v>357</v>
      </c>
      <c r="Q27" s="93">
        <v>3</v>
      </c>
      <c r="R27" s="93">
        <v>4</v>
      </c>
      <c r="S27" s="93">
        <v>4</v>
      </c>
      <c r="T27" s="93" t="s">
        <v>3</v>
      </c>
      <c r="U27" s="93">
        <v>5</v>
      </c>
      <c r="V27" s="92" t="s">
        <v>330</v>
      </c>
      <c r="W27" s="93">
        <v>1</v>
      </c>
      <c r="X27" s="93" t="s">
        <v>3</v>
      </c>
      <c r="Y27" s="109" t="s">
        <v>55</v>
      </c>
      <c r="Z27" s="109" t="s">
        <v>55</v>
      </c>
      <c r="AA27" s="109" t="s">
        <v>55</v>
      </c>
      <c r="AB27" s="92" t="s">
        <v>326</v>
      </c>
      <c r="AC27" s="92" t="s">
        <v>190</v>
      </c>
    </row>
    <row r="28" spans="1:29" ht="15">
      <c r="A28" t="s">
        <v>470</v>
      </c>
      <c r="B28" s="4" t="s">
        <v>1</v>
      </c>
      <c r="C28" s="93" t="s">
        <v>1192</v>
      </c>
      <c r="D28" s="4">
        <v>53</v>
      </c>
      <c r="E28" s="4" t="s">
        <v>424</v>
      </c>
      <c r="F28" s="4">
        <v>536</v>
      </c>
      <c r="G28" s="4">
        <v>53248</v>
      </c>
      <c r="H28" s="4" t="s">
        <v>233</v>
      </c>
      <c r="I28" s="4">
        <v>15</v>
      </c>
      <c r="J28" s="4" t="s">
        <v>1146</v>
      </c>
      <c r="K28" s="4">
        <v>70</v>
      </c>
      <c r="L28" t="s">
        <v>255</v>
      </c>
      <c r="M28" s="4" t="s">
        <v>3</v>
      </c>
      <c r="N28" s="4" t="s">
        <v>471</v>
      </c>
      <c r="O28" s="4" t="s">
        <v>3</v>
      </c>
      <c r="P28" s="4">
        <v>3</v>
      </c>
      <c r="Q28" s="4" t="s">
        <v>3</v>
      </c>
      <c r="R28" s="4">
        <v>16</v>
      </c>
      <c r="S28" s="4">
        <v>16</v>
      </c>
      <c r="T28" s="4">
        <v>1</v>
      </c>
      <c r="U28" s="4">
        <v>9</v>
      </c>
      <c r="V28" t="s">
        <v>296</v>
      </c>
      <c r="W28" s="4">
        <v>2</v>
      </c>
      <c r="X28" s="7" t="s">
        <v>55</v>
      </c>
      <c r="Y28" s="7" t="s">
        <v>55</v>
      </c>
      <c r="Z28" s="7" t="s">
        <v>55</v>
      </c>
      <c r="AA28" s="93" t="s">
        <v>3</v>
      </c>
      <c r="AB28" t="s">
        <v>331</v>
      </c>
      <c r="AC28" t="s">
        <v>190</v>
      </c>
    </row>
    <row r="29" spans="1:29" ht="15">
      <c r="A29" t="s">
        <v>472</v>
      </c>
      <c r="B29" s="4" t="s">
        <v>1</v>
      </c>
      <c r="C29" s="93" t="s">
        <v>1192</v>
      </c>
      <c r="D29" s="4">
        <v>85</v>
      </c>
      <c r="E29" s="4" t="s">
        <v>424</v>
      </c>
      <c r="F29" s="4">
        <v>64</v>
      </c>
      <c r="G29" s="4">
        <v>16384</v>
      </c>
      <c r="H29" s="4" t="s">
        <v>233</v>
      </c>
      <c r="I29" s="4">
        <v>8</v>
      </c>
      <c r="J29" s="4" t="s">
        <v>1146</v>
      </c>
      <c r="K29" s="4">
        <v>40</v>
      </c>
      <c r="L29" t="s">
        <v>255</v>
      </c>
      <c r="M29" s="4" t="s">
        <v>3</v>
      </c>
      <c r="N29" s="4" t="s">
        <v>404</v>
      </c>
      <c r="O29" s="4" t="s">
        <v>3</v>
      </c>
      <c r="P29" s="4" t="s">
        <v>3</v>
      </c>
      <c r="Q29" s="4"/>
      <c r="R29" s="4">
        <v>8</v>
      </c>
      <c r="S29" s="4">
        <v>8</v>
      </c>
      <c r="T29" s="4">
        <v>1</v>
      </c>
      <c r="U29" s="4">
        <v>9</v>
      </c>
      <c r="V29" t="s">
        <v>273</v>
      </c>
      <c r="W29" s="4" t="s">
        <v>3</v>
      </c>
      <c r="X29" s="4" t="s">
        <v>3</v>
      </c>
      <c r="Y29" s="4" t="s">
        <v>3</v>
      </c>
      <c r="Z29" s="4" t="s">
        <v>3</v>
      </c>
      <c r="AA29" s="7" t="s">
        <v>55</v>
      </c>
      <c r="AB29" t="s">
        <v>326</v>
      </c>
      <c r="AC29" t="s">
        <v>395</v>
      </c>
    </row>
    <row r="30" spans="1:29" ht="15">
      <c r="A30" t="s">
        <v>473</v>
      </c>
      <c r="B30" s="4" t="s">
        <v>1</v>
      </c>
      <c r="C30" s="93" t="s">
        <v>1192</v>
      </c>
      <c r="D30" s="4">
        <v>85</v>
      </c>
      <c r="E30" s="4" t="s">
        <v>424</v>
      </c>
      <c r="F30" s="4">
        <v>128</v>
      </c>
      <c r="G30" s="4">
        <v>16384</v>
      </c>
      <c r="H30" s="4" t="s">
        <v>233</v>
      </c>
      <c r="I30" s="4">
        <v>8</v>
      </c>
      <c r="J30" s="4" t="s">
        <v>1146</v>
      </c>
      <c r="K30" s="4">
        <v>40</v>
      </c>
      <c r="L30" t="s">
        <v>255</v>
      </c>
      <c r="M30" s="4" t="s">
        <v>3</v>
      </c>
      <c r="N30" s="4" t="s">
        <v>404</v>
      </c>
      <c r="O30" s="4" t="s">
        <v>3</v>
      </c>
      <c r="P30" s="4" t="s">
        <v>3</v>
      </c>
      <c r="Q30" s="4"/>
      <c r="R30" s="4">
        <v>8</v>
      </c>
      <c r="S30" s="4">
        <v>8</v>
      </c>
      <c r="T30" s="4">
        <v>1</v>
      </c>
      <c r="U30" s="4">
        <v>9</v>
      </c>
      <c r="V30" t="s">
        <v>273</v>
      </c>
      <c r="W30" s="4" t="s">
        <v>3</v>
      </c>
      <c r="X30" s="4" t="s">
        <v>3</v>
      </c>
      <c r="Y30" s="4" t="s">
        <v>3</v>
      </c>
      <c r="Z30" s="4" t="s">
        <v>3</v>
      </c>
      <c r="AA30" s="7" t="s">
        <v>55</v>
      </c>
      <c r="AB30" t="s">
        <v>326</v>
      </c>
      <c r="AC30" t="s">
        <v>395</v>
      </c>
    </row>
    <row r="31" spans="1:29" ht="15">
      <c r="A31" t="s">
        <v>474</v>
      </c>
      <c r="B31" s="4" t="s">
        <v>1</v>
      </c>
      <c r="C31" s="93" t="s">
        <v>1192</v>
      </c>
      <c r="D31" s="4">
        <v>85</v>
      </c>
      <c r="E31" s="4" t="s">
        <v>424</v>
      </c>
      <c r="F31" s="4">
        <v>64</v>
      </c>
      <c r="G31" s="4">
        <v>16384</v>
      </c>
      <c r="H31" s="4" t="s">
        <v>233</v>
      </c>
      <c r="I31" s="4">
        <v>8</v>
      </c>
      <c r="J31" s="4" t="s">
        <v>1146</v>
      </c>
      <c r="K31" s="4">
        <v>40</v>
      </c>
      <c r="L31" t="s">
        <v>255</v>
      </c>
      <c r="M31" s="4" t="s">
        <v>3</v>
      </c>
      <c r="N31" s="4" t="s">
        <v>475</v>
      </c>
      <c r="O31" s="4" t="s">
        <v>3</v>
      </c>
      <c r="P31" s="4" t="s">
        <v>3</v>
      </c>
      <c r="Q31" s="4"/>
      <c r="R31" s="4">
        <v>8</v>
      </c>
      <c r="S31" s="4">
        <v>8</v>
      </c>
      <c r="T31" s="4">
        <v>1</v>
      </c>
      <c r="U31" s="4">
        <v>9</v>
      </c>
      <c r="V31" t="s">
        <v>273</v>
      </c>
      <c r="W31" s="4">
        <v>2</v>
      </c>
      <c r="X31" s="4" t="s">
        <v>3</v>
      </c>
      <c r="Y31" s="4" t="s">
        <v>3</v>
      </c>
      <c r="Z31" s="4" t="s">
        <v>3</v>
      </c>
      <c r="AA31" s="7" t="s">
        <v>55</v>
      </c>
      <c r="AB31" t="s">
        <v>326</v>
      </c>
      <c r="AC31" t="s">
        <v>395</v>
      </c>
    </row>
    <row r="32" spans="1:29" ht="15">
      <c r="A32" t="s">
        <v>476</v>
      </c>
      <c r="B32" s="4" t="s">
        <v>1</v>
      </c>
      <c r="C32" s="93" t="s">
        <v>1192</v>
      </c>
      <c r="D32" s="4">
        <v>85</v>
      </c>
      <c r="E32" s="4" t="s">
        <v>424</v>
      </c>
      <c r="F32" s="4">
        <v>256</v>
      </c>
      <c r="G32" s="4">
        <v>16384</v>
      </c>
      <c r="H32" s="4" t="s">
        <v>233</v>
      </c>
      <c r="I32" s="4">
        <v>8</v>
      </c>
      <c r="J32" s="4" t="s">
        <v>1146</v>
      </c>
      <c r="K32" s="4">
        <v>40</v>
      </c>
      <c r="L32" t="s">
        <v>255</v>
      </c>
      <c r="M32" s="4" t="s">
        <v>3</v>
      </c>
      <c r="N32" s="4" t="s">
        <v>404</v>
      </c>
      <c r="O32" s="4" t="s">
        <v>3</v>
      </c>
      <c r="P32" s="4" t="s">
        <v>3</v>
      </c>
      <c r="Q32" s="4"/>
      <c r="R32" s="4">
        <v>8</v>
      </c>
      <c r="S32" s="4">
        <v>8</v>
      </c>
      <c r="T32" s="4">
        <v>1</v>
      </c>
      <c r="U32" s="4">
        <v>9</v>
      </c>
      <c r="V32" t="s">
        <v>273</v>
      </c>
      <c r="W32" s="4">
        <v>1</v>
      </c>
      <c r="X32" s="4" t="s">
        <v>3</v>
      </c>
      <c r="Y32" s="4" t="s">
        <v>3</v>
      </c>
      <c r="Z32" s="4" t="s">
        <v>3</v>
      </c>
      <c r="AA32" s="7" t="s">
        <v>55</v>
      </c>
      <c r="AB32" t="s">
        <v>326</v>
      </c>
      <c r="AC32" t="s">
        <v>395</v>
      </c>
    </row>
    <row r="33" spans="1:29" ht="15">
      <c r="A33" t="s">
        <v>477</v>
      </c>
      <c r="B33" s="4" t="s">
        <v>1</v>
      </c>
      <c r="C33" s="93" t="s">
        <v>1192</v>
      </c>
      <c r="D33" s="4">
        <v>85</v>
      </c>
      <c r="E33" s="4" t="s">
        <v>424</v>
      </c>
      <c r="F33" s="4">
        <v>128</v>
      </c>
      <c r="G33" s="4">
        <v>16384</v>
      </c>
      <c r="H33" s="4" t="s">
        <v>233</v>
      </c>
      <c r="I33" s="4">
        <v>8</v>
      </c>
      <c r="J33" s="4" t="s">
        <v>1146</v>
      </c>
      <c r="K33" s="4">
        <v>40</v>
      </c>
      <c r="L33" t="s">
        <v>255</v>
      </c>
      <c r="M33" s="4" t="s">
        <v>3</v>
      </c>
      <c r="N33" s="4" t="s">
        <v>475</v>
      </c>
      <c r="O33" s="4" t="s">
        <v>3</v>
      </c>
      <c r="P33" s="4" t="s">
        <v>3</v>
      </c>
      <c r="Q33" s="4"/>
      <c r="R33" s="4">
        <v>8</v>
      </c>
      <c r="S33" s="4">
        <v>8</v>
      </c>
      <c r="T33" s="4">
        <v>1</v>
      </c>
      <c r="U33" s="4">
        <v>9</v>
      </c>
      <c r="V33" t="s">
        <v>273</v>
      </c>
      <c r="W33" s="4">
        <v>2</v>
      </c>
      <c r="X33" s="4" t="s">
        <v>3</v>
      </c>
      <c r="Y33" s="4" t="s">
        <v>3</v>
      </c>
      <c r="Z33" s="4" t="s">
        <v>3</v>
      </c>
      <c r="AA33" s="7" t="s">
        <v>55</v>
      </c>
      <c r="AB33" t="s">
        <v>326</v>
      </c>
      <c r="AC33" t="s">
        <v>395</v>
      </c>
    </row>
    <row r="34" spans="1:29" ht="15">
      <c r="A34" t="s">
        <v>478</v>
      </c>
      <c r="B34" s="4" t="s">
        <v>1</v>
      </c>
      <c r="C34" s="93" t="s">
        <v>1192</v>
      </c>
      <c r="D34" s="4">
        <v>85</v>
      </c>
      <c r="E34" s="4" t="s">
        <v>424</v>
      </c>
      <c r="F34" s="4">
        <v>256</v>
      </c>
      <c r="G34" s="4">
        <v>30720</v>
      </c>
      <c r="H34" s="4" t="s">
        <v>233</v>
      </c>
      <c r="I34" s="4">
        <v>8</v>
      </c>
      <c r="J34" s="4" t="s">
        <v>1146</v>
      </c>
      <c r="K34" s="4">
        <v>40</v>
      </c>
      <c r="L34" t="s">
        <v>255</v>
      </c>
      <c r="M34" s="4" t="s">
        <v>3</v>
      </c>
      <c r="N34" s="4" t="s">
        <v>475</v>
      </c>
      <c r="O34" s="4" t="s">
        <v>3</v>
      </c>
      <c r="P34" s="4" t="s">
        <v>3</v>
      </c>
      <c r="Q34" s="4"/>
      <c r="R34" s="4">
        <v>8</v>
      </c>
      <c r="S34" s="4">
        <v>8</v>
      </c>
      <c r="T34" s="4">
        <v>1</v>
      </c>
      <c r="U34" s="4">
        <v>9</v>
      </c>
      <c r="V34" t="s">
        <v>273</v>
      </c>
      <c r="W34" s="4">
        <v>2</v>
      </c>
      <c r="X34" s="4" t="s">
        <v>3</v>
      </c>
      <c r="Y34" s="4" t="s">
        <v>3</v>
      </c>
      <c r="Z34" s="4" t="s">
        <v>3</v>
      </c>
      <c r="AA34" s="7" t="s">
        <v>55</v>
      </c>
      <c r="AB34" t="s">
        <v>326</v>
      </c>
      <c r="AC34" t="s">
        <v>395</v>
      </c>
    </row>
    <row r="35" spans="13:21" ht="15">
      <c r="M35" s="4"/>
      <c r="N35" s="4"/>
      <c r="O35" s="4"/>
      <c r="P35" s="4"/>
      <c r="Q35" s="4"/>
      <c r="R35" s="4"/>
      <c r="S35" s="4"/>
      <c r="T35" s="4"/>
      <c r="U35" s="4"/>
    </row>
    <row r="36" spans="1:21" ht="15">
      <c r="A36" s="8" t="s">
        <v>1153</v>
      </c>
      <c r="M36" s="4"/>
      <c r="N36" s="4"/>
      <c r="O36" s="4"/>
      <c r="P36" s="4"/>
      <c r="Q36" s="4"/>
      <c r="R36" s="4"/>
      <c r="S36" s="4"/>
      <c r="T36" s="4"/>
      <c r="U36" s="4"/>
    </row>
    <row r="37" spans="13:21" ht="15">
      <c r="M37" s="4"/>
      <c r="N37" s="4"/>
      <c r="O37" s="4"/>
      <c r="P37" s="4"/>
      <c r="Q37" s="4"/>
      <c r="R37" s="4"/>
      <c r="S37" s="4"/>
      <c r="T37" s="4"/>
      <c r="U37" s="4"/>
    </row>
    <row r="38" spans="1:21" ht="18">
      <c r="A38" s="79" t="s">
        <v>1363</v>
      </c>
      <c r="B38" s="11"/>
      <c r="C38" s="11"/>
      <c r="D38" s="11"/>
      <c r="E38" s="11"/>
      <c r="F38" s="11"/>
      <c r="G38" s="11"/>
      <c r="H38" s="11"/>
      <c r="M38" s="4"/>
      <c r="N38" s="4"/>
      <c r="O38" s="4"/>
      <c r="P38" s="4"/>
      <c r="Q38" s="4"/>
      <c r="R38" s="4"/>
      <c r="S38" s="4"/>
      <c r="T38" s="4"/>
      <c r="U38" s="4"/>
    </row>
    <row r="39" spans="1:21" ht="18">
      <c r="A39" s="26" t="s">
        <v>1362</v>
      </c>
      <c r="M39" s="4"/>
      <c r="N39" s="4"/>
      <c r="O39" s="4"/>
      <c r="P39" s="4"/>
      <c r="Q39" s="4"/>
      <c r="R39" s="4"/>
      <c r="S39" s="4"/>
      <c r="T39" s="4"/>
      <c r="U39" s="4"/>
    </row>
    <row r="40" spans="13:21" ht="15">
      <c r="M40" s="4"/>
      <c r="N40" s="4"/>
      <c r="O40" s="4"/>
      <c r="P40" s="4"/>
      <c r="Q40" s="4"/>
      <c r="R40" s="4"/>
      <c r="S40" s="4"/>
      <c r="T40" s="4"/>
      <c r="U40" s="4"/>
    </row>
    <row r="41" spans="13:21" ht="15">
      <c r="M41" s="4"/>
      <c r="N41" s="4"/>
      <c r="O41" s="4"/>
      <c r="P41" s="4"/>
      <c r="Q41" s="4"/>
      <c r="R41" s="4"/>
      <c r="S41" s="4"/>
      <c r="T41" s="4"/>
      <c r="U41" s="4"/>
    </row>
    <row r="42" spans="13:21" ht="15">
      <c r="M42" s="4"/>
      <c r="N42" s="4"/>
      <c r="O42" s="4"/>
      <c r="P42" s="4"/>
      <c r="Q42" s="4"/>
      <c r="R42" s="4"/>
      <c r="S42" s="4"/>
      <c r="T42" s="4"/>
      <c r="U42" s="4"/>
    </row>
    <row r="43" spans="13:21" ht="15">
      <c r="M43" s="4"/>
      <c r="N43" s="4"/>
      <c r="O43" s="4"/>
      <c r="P43" s="4"/>
      <c r="Q43" s="4"/>
      <c r="R43" s="4"/>
      <c r="S43" s="4"/>
      <c r="T43" s="4"/>
      <c r="U43" s="4"/>
    </row>
    <row r="44" spans="13:21" ht="15">
      <c r="M44" s="4"/>
      <c r="N44" s="4"/>
      <c r="O44" s="4"/>
      <c r="P44" s="4"/>
      <c r="Q44" s="4"/>
      <c r="R44" s="4"/>
      <c r="S44" s="4"/>
      <c r="T44" s="4"/>
      <c r="U44" s="4"/>
    </row>
    <row r="45" spans="13:21" ht="15">
      <c r="M45" s="4"/>
      <c r="N45" s="4"/>
      <c r="O45" s="4"/>
      <c r="P45" s="4"/>
      <c r="Q45" s="4"/>
      <c r="R45" s="4"/>
      <c r="S45" s="4"/>
      <c r="T45" s="4"/>
      <c r="U45" s="4"/>
    </row>
    <row r="46" spans="13:21" ht="15">
      <c r="M46" s="4"/>
      <c r="N46" s="4"/>
      <c r="O46" s="4"/>
      <c r="P46" s="4"/>
      <c r="Q46" s="4"/>
      <c r="R46" s="4"/>
      <c r="S46" s="4"/>
      <c r="T46" s="4"/>
      <c r="U46" s="4"/>
    </row>
    <row r="47" spans="13:21" ht="15">
      <c r="M47" s="4"/>
      <c r="N47" s="4"/>
      <c r="O47" s="4"/>
      <c r="P47" s="4"/>
      <c r="Q47" s="4"/>
      <c r="R47" s="4"/>
      <c r="S47" s="4"/>
      <c r="T47" s="4"/>
      <c r="U47" s="4"/>
    </row>
    <row r="48" spans="13:21" ht="15">
      <c r="M48" s="4"/>
      <c r="N48" s="4"/>
      <c r="O48" s="4"/>
      <c r="P48" s="4"/>
      <c r="Q48" s="4"/>
      <c r="R48" s="4"/>
      <c r="S48" s="4"/>
      <c r="T48" s="4"/>
      <c r="U48" s="4"/>
    </row>
    <row r="49" spans="13:21" ht="15">
      <c r="M49" s="4"/>
      <c r="N49" s="4"/>
      <c r="O49" s="4"/>
      <c r="P49" s="4"/>
      <c r="Q49" s="4"/>
      <c r="R49" s="4"/>
      <c r="S49" s="4"/>
      <c r="T49" s="4"/>
      <c r="U49" s="4"/>
    </row>
    <row r="50" spans="13:21" ht="15">
      <c r="M50" s="4"/>
      <c r="N50" s="4"/>
      <c r="O50" s="4"/>
      <c r="P50" s="4"/>
      <c r="Q50" s="4"/>
      <c r="R50" s="4"/>
      <c r="S50" s="4"/>
      <c r="T50" s="4"/>
      <c r="U50" s="4"/>
    </row>
    <row r="51" spans="13:21" ht="15">
      <c r="M51" s="4"/>
      <c r="N51" s="4"/>
      <c r="O51" s="4"/>
      <c r="P51" s="4"/>
      <c r="Q51" s="4"/>
      <c r="R51" s="4"/>
      <c r="S51" s="4"/>
      <c r="T51" s="4"/>
      <c r="U51" s="4"/>
    </row>
    <row r="52" spans="13:21" ht="15">
      <c r="M52" s="4"/>
      <c r="N52" s="4"/>
      <c r="O52" s="4"/>
      <c r="P52" s="4"/>
      <c r="Q52" s="4"/>
      <c r="R52" s="4"/>
      <c r="S52" s="4"/>
      <c r="T52" s="4"/>
      <c r="U52" s="4"/>
    </row>
    <row r="53" spans="13:21" ht="15">
      <c r="M53" s="4"/>
      <c r="N53" s="4"/>
      <c r="O53" s="4"/>
      <c r="P53" s="4"/>
      <c r="Q53" s="4"/>
      <c r="R53" s="4"/>
      <c r="S53" s="4"/>
      <c r="T53" s="4"/>
      <c r="U53" s="4"/>
    </row>
    <row r="54" spans="13:21" ht="15">
      <c r="M54" s="4"/>
      <c r="N54" s="4"/>
      <c r="O54" s="4"/>
      <c r="P54" s="4"/>
      <c r="Q54" s="4"/>
      <c r="R54" s="4"/>
      <c r="S54" s="4"/>
      <c r="T54" s="4"/>
      <c r="U54" s="4"/>
    </row>
    <row r="55" spans="13:21" ht="15">
      <c r="M55" s="4"/>
      <c r="N55" s="4"/>
      <c r="O55" s="4"/>
      <c r="P55" s="4"/>
      <c r="Q55" s="4"/>
      <c r="R55" s="4"/>
      <c r="S55" s="4"/>
      <c r="T55" s="4"/>
      <c r="U55" s="4"/>
    </row>
    <row r="56" spans="13:21" ht="15">
      <c r="M56" s="4"/>
      <c r="N56" s="4"/>
      <c r="O56" s="4"/>
      <c r="P56" s="4"/>
      <c r="Q56" s="4"/>
      <c r="R56" s="4"/>
      <c r="S56" s="4"/>
      <c r="T56" s="4"/>
      <c r="U56" s="4"/>
    </row>
    <row r="57" spans="13:21" ht="15">
      <c r="M57" s="4"/>
      <c r="N57" s="4"/>
      <c r="O57" s="4"/>
      <c r="P57" s="4"/>
      <c r="Q57" s="4"/>
      <c r="R57" s="4"/>
      <c r="S57" s="4"/>
      <c r="T57" s="4"/>
      <c r="U57" s="4"/>
    </row>
    <row r="58" spans="13:21" ht="15">
      <c r="M58" s="4"/>
      <c r="N58" s="4"/>
      <c r="O58" s="4"/>
      <c r="P58" s="4"/>
      <c r="Q58" s="4"/>
      <c r="R58" s="4"/>
      <c r="S58" s="4"/>
      <c r="T58" s="4"/>
      <c r="U58" s="4"/>
    </row>
    <row r="59" spans="13:21" ht="15">
      <c r="M59" s="4"/>
      <c r="N59" s="4"/>
      <c r="O59" s="4"/>
      <c r="P59" s="4"/>
      <c r="Q59" s="4"/>
      <c r="R59" s="4"/>
      <c r="S59" s="4"/>
      <c r="T59" s="4"/>
      <c r="U59" s="4"/>
    </row>
    <row r="60" spans="13:21" ht="15">
      <c r="M60" s="4"/>
      <c r="N60" s="4"/>
      <c r="O60" s="4"/>
      <c r="P60" s="4"/>
      <c r="Q60" s="4"/>
      <c r="R60" s="4"/>
      <c r="S60" s="4"/>
      <c r="T60" s="4"/>
      <c r="U60" s="4"/>
    </row>
    <row r="61" spans="13:21" ht="15">
      <c r="M61" s="4"/>
      <c r="N61" s="4"/>
      <c r="O61" s="4"/>
      <c r="P61" s="4"/>
      <c r="Q61" s="4"/>
      <c r="R61" s="4"/>
      <c r="S61" s="4"/>
      <c r="T61" s="4"/>
      <c r="U61" s="4"/>
    </row>
    <row r="62" spans="13:21" ht="15">
      <c r="M62" s="4"/>
      <c r="N62" s="4"/>
      <c r="O62" s="4"/>
      <c r="P62" s="4"/>
      <c r="Q62" s="4"/>
      <c r="R62" s="4"/>
      <c r="S62" s="4"/>
      <c r="T62" s="4"/>
      <c r="U62" s="4"/>
    </row>
    <row r="63" spans="13:21" ht="15">
      <c r="M63" s="4"/>
      <c r="N63" s="4"/>
      <c r="O63" s="4"/>
      <c r="P63" s="4"/>
      <c r="Q63" s="4"/>
      <c r="R63" s="4"/>
      <c r="S63" s="4"/>
      <c r="T63" s="4"/>
      <c r="U63" s="4"/>
    </row>
    <row r="64" spans="13:21" ht="15">
      <c r="M64" s="4"/>
      <c r="N64" s="4"/>
      <c r="O64" s="4"/>
      <c r="P64" s="4"/>
      <c r="Q64" s="4"/>
      <c r="R64" s="4"/>
      <c r="S64" s="4"/>
      <c r="T64" s="4"/>
      <c r="U64" s="4"/>
    </row>
    <row r="65" spans="13:21" ht="15">
      <c r="M65" s="4"/>
      <c r="N65" s="4"/>
      <c r="O65" s="4"/>
      <c r="P65" s="4"/>
      <c r="Q65" s="4"/>
      <c r="R65" s="4"/>
      <c r="S65" s="4"/>
      <c r="T65" s="4"/>
      <c r="U65" s="4"/>
    </row>
    <row r="66" spans="13:21" ht="15">
      <c r="M66" s="4"/>
      <c r="N66" s="4"/>
      <c r="O66" s="4"/>
      <c r="P66" s="4"/>
      <c r="Q66" s="4"/>
      <c r="R66" s="4"/>
      <c r="S66" s="4"/>
      <c r="T66" s="4"/>
      <c r="U66" s="4"/>
    </row>
  </sheetData>
  <sheetProtection password="EB4A" sheet="1" objects="1" scenarios="1" sort="0" autoFilter="0"/>
  <autoFilter ref="A4:AQ34"/>
  <mergeCells count="23">
    <mergeCell ref="AB3:AB4"/>
    <mergeCell ref="AC3:AC4"/>
    <mergeCell ref="AE3:AJ3"/>
    <mergeCell ref="AK3:AL3"/>
    <mergeCell ref="M3:Q3"/>
    <mergeCell ref="V3:W3"/>
    <mergeCell ref="X3:X4"/>
    <mergeCell ref="Y3:Y4"/>
    <mergeCell ref="Z3:Z4"/>
    <mergeCell ref="AA3:AA4"/>
    <mergeCell ref="R3:R4"/>
    <mergeCell ref="U3:U4"/>
    <mergeCell ref="S3:S4"/>
    <mergeCell ref="T3:T4"/>
    <mergeCell ref="A1:D1"/>
    <mergeCell ref="K3:L3"/>
    <mergeCell ref="C3:C4"/>
    <mergeCell ref="D3:D4"/>
    <mergeCell ref="A3:A4"/>
    <mergeCell ref="B3:B4"/>
    <mergeCell ref="E3:E4"/>
    <mergeCell ref="F3:I3"/>
    <mergeCell ref="J3:J4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72"/>
  <sheetViews>
    <sheetView zoomScale="80" zoomScaleNormal="80" workbookViewId="0" topLeftCell="A1">
      <pane xSplit="1" ySplit="4" topLeftCell="P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E6" sqref="AE6"/>
    </sheetView>
  </sheetViews>
  <sheetFormatPr defaultColWidth="11.00390625" defaultRowHeight="15.75"/>
  <cols>
    <col min="1" max="1" width="20.00390625" style="0" customWidth="1"/>
    <col min="2" max="2" width="4.375" style="0" customWidth="1"/>
    <col min="3" max="3" width="4.375" style="0" hidden="1" customWidth="1"/>
    <col min="4" max="4" width="4.375" style="0" customWidth="1"/>
    <col min="5" max="5" width="8.375" style="0" customWidth="1"/>
    <col min="6" max="6" width="7.625" style="0" customWidth="1"/>
    <col min="7" max="7" width="8.125" style="0" customWidth="1"/>
    <col min="8" max="8" width="11.00390625" style="0" customWidth="1"/>
    <col min="9" max="9" width="5.00390625" style="0" customWidth="1"/>
    <col min="10" max="10" width="9.125" style="0" customWidth="1"/>
    <col min="11" max="11" width="4.625" style="0" customWidth="1"/>
    <col min="12" max="12" width="17.875" style="0" customWidth="1"/>
    <col min="13" max="13" width="6.50390625" style="0" customWidth="1"/>
    <col min="14" max="14" width="12.875" style="0" customWidth="1"/>
    <col min="15" max="15" width="21.00390625" style="0" customWidth="1"/>
    <col min="16" max="16" width="7.625" style="0" customWidth="1"/>
    <col min="17" max="19" width="4.875" style="0" customWidth="1"/>
    <col min="20" max="20" width="7.125" style="0" customWidth="1"/>
    <col min="21" max="22" width="4.50390625" style="0" customWidth="1"/>
    <col min="23" max="23" width="20.875" style="0" customWidth="1"/>
    <col min="24" max="29" width="4.625" style="0" customWidth="1"/>
    <col min="30" max="30" width="19.875" style="0" customWidth="1"/>
    <col min="31" max="31" width="49.50390625" style="0" customWidth="1"/>
  </cols>
  <sheetData>
    <row r="1" spans="1:42" ht="36" customHeight="1">
      <c r="A1" s="181" t="s">
        <v>1361</v>
      </c>
      <c r="B1" s="182"/>
      <c r="C1" s="182"/>
      <c r="D1" s="182"/>
      <c r="E1" s="182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31" ht="15">
      <c r="A2" s="21" t="s">
        <v>1177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21"/>
      <c r="AC2" s="21"/>
      <c r="AD2" s="147"/>
      <c r="AE2" s="147"/>
    </row>
    <row r="3" spans="1:45" s="24" customFormat="1" ht="34.5" customHeight="1">
      <c r="A3" s="183" t="s">
        <v>1072</v>
      </c>
      <c r="B3" s="184" t="s">
        <v>1073</v>
      </c>
      <c r="C3" s="184" t="s">
        <v>1129</v>
      </c>
      <c r="D3" s="184" t="s">
        <v>1131</v>
      </c>
      <c r="E3" s="184" t="s">
        <v>1077</v>
      </c>
      <c r="F3" s="183" t="s">
        <v>1105</v>
      </c>
      <c r="G3" s="183"/>
      <c r="H3" s="183"/>
      <c r="I3" s="183"/>
      <c r="J3" s="184" t="s">
        <v>1082</v>
      </c>
      <c r="K3" s="183" t="s">
        <v>1106</v>
      </c>
      <c r="L3" s="183"/>
      <c r="M3" s="186" t="s">
        <v>1148</v>
      </c>
      <c r="N3" s="183"/>
      <c r="O3" s="183"/>
      <c r="P3" s="183"/>
      <c r="Q3" s="183"/>
      <c r="R3" s="184" t="s">
        <v>1137</v>
      </c>
      <c r="S3" s="184" t="s">
        <v>1138</v>
      </c>
      <c r="T3" s="184" t="s">
        <v>1159</v>
      </c>
      <c r="U3" s="184" t="s">
        <v>1151</v>
      </c>
      <c r="V3" s="178" t="s">
        <v>1807</v>
      </c>
      <c r="W3" s="183" t="s">
        <v>1109</v>
      </c>
      <c r="X3" s="183"/>
      <c r="Y3" s="28"/>
      <c r="Z3" s="184" t="s">
        <v>1739</v>
      </c>
      <c r="AA3" s="184" t="s">
        <v>1142</v>
      </c>
      <c r="AB3" s="184" t="s">
        <v>1143</v>
      </c>
      <c r="AC3" s="184" t="s">
        <v>1171</v>
      </c>
      <c r="AD3" s="186" t="s">
        <v>1144</v>
      </c>
      <c r="AE3" s="183" t="s">
        <v>1145</v>
      </c>
      <c r="AF3" s="28"/>
      <c r="AG3" s="183"/>
      <c r="AH3" s="183"/>
      <c r="AI3" s="183"/>
      <c r="AJ3" s="183"/>
      <c r="AK3" s="183"/>
      <c r="AL3" s="183"/>
      <c r="AM3" s="183"/>
      <c r="AN3" s="183"/>
      <c r="AO3" s="23"/>
      <c r="AP3" s="23"/>
      <c r="AQ3" s="29"/>
      <c r="AR3" s="28"/>
      <c r="AS3" s="28"/>
    </row>
    <row r="4" spans="1:31" s="121" customFormat="1" ht="165" customHeight="1">
      <c r="A4" s="183"/>
      <c r="B4" s="184"/>
      <c r="C4" s="189"/>
      <c r="D4" s="185"/>
      <c r="E4" s="184"/>
      <c r="F4" s="122" t="s">
        <v>1132</v>
      </c>
      <c r="G4" s="122" t="s">
        <v>1080</v>
      </c>
      <c r="H4" s="122" t="s">
        <v>1804</v>
      </c>
      <c r="I4" s="122" t="s">
        <v>1133</v>
      </c>
      <c r="J4" s="184"/>
      <c r="K4" s="122" t="s">
        <v>1134</v>
      </c>
      <c r="L4" s="122" t="s">
        <v>1084</v>
      </c>
      <c r="M4" s="25" t="s">
        <v>1120</v>
      </c>
      <c r="N4" s="25" t="s">
        <v>1158</v>
      </c>
      <c r="O4" s="25" t="s">
        <v>1155</v>
      </c>
      <c r="P4" s="122" t="s">
        <v>1090</v>
      </c>
      <c r="Q4" s="122" t="s">
        <v>1149</v>
      </c>
      <c r="R4" s="183"/>
      <c r="S4" s="183"/>
      <c r="T4" s="184"/>
      <c r="U4" s="184"/>
      <c r="V4" s="183"/>
      <c r="W4" s="122" t="s">
        <v>1139</v>
      </c>
      <c r="X4" s="122" t="s">
        <v>1099</v>
      </c>
      <c r="Y4" s="122" t="s">
        <v>1152</v>
      </c>
      <c r="Z4" s="183"/>
      <c r="AA4" s="183"/>
      <c r="AB4" s="183"/>
      <c r="AC4" s="184"/>
      <c r="AD4" s="186"/>
      <c r="AE4" s="183"/>
    </row>
    <row r="5" spans="1:31" ht="15">
      <c r="A5" s="92" t="s">
        <v>479</v>
      </c>
      <c r="B5" s="4" t="s">
        <v>1</v>
      </c>
      <c r="C5" s="116" t="s">
        <v>1192</v>
      </c>
      <c r="D5" s="4">
        <v>15</v>
      </c>
      <c r="E5" s="4" t="s">
        <v>418</v>
      </c>
      <c r="F5" s="4">
        <v>16</v>
      </c>
      <c r="G5" s="4">
        <v>1024</v>
      </c>
      <c r="H5" s="4" t="s">
        <v>233</v>
      </c>
      <c r="I5" s="4" t="s">
        <v>3</v>
      </c>
      <c r="J5" s="4" t="s">
        <v>1146</v>
      </c>
      <c r="K5" s="4">
        <v>16</v>
      </c>
      <c r="L5" t="s">
        <v>255</v>
      </c>
      <c r="M5" s="7" t="s">
        <v>55</v>
      </c>
      <c r="N5" s="4" t="s">
        <v>480</v>
      </c>
      <c r="O5" s="4" t="s">
        <v>3</v>
      </c>
      <c r="P5" s="4">
        <v>3</v>
      </c>
      <c r="Q5" s="4" t="s">
        <v>3</v>
      </c>
      <c r="R5" s="4">
        <v>2</v>
      </c>
      <c r="S5" s="4">
        <v>3</v>
      </c>
      <c r="T5" s="4">
        <v>6</v>
      </c>
      <c r="U5" s="4" t="s">
        <v>3</v>
      </c>
      <c r="V5" s="4">
        <v>3</v>
      </c>
      <c r="W5" t="s">
        <v>325</v>
      </c>
      <c r="X5" s="4" t="s">
        <v>3</v>
      </c>
      <c r="Y5" s="4" t="s">
        <v>3</v>
      </c>
      <c r="Z5" s="4" t="s">
        <v>3</v>
      </c>
      <c r="AA5" s="7" t="s">
        <v>55</v>
      </c>
      <c r="AB5" s="7" t="s">
        <v>55</v>
      </c>
      <c r="AC5" s="7" t="s">
        <v>55</v>
      </c>
      <c r="AD5" t="s">
        <v>257</v>
      </c>
      <c r="AE5" t="s">
        <v>1991</v>
      </c>
    </row>
    <row r="6" spans="1:31" ht="15">
      <c r="A6" s="92" t="s">
        <v>481</v>
      </c>
      <c r="B6" s="4" t="s">
        <v>1</v>
      </c>
      <c r="C6" s="116" t="s">
        <v>1192</v>
      </c>
      <c r="D6" s="4">
        <v>15</v>
      </c>
      <c r="E6" s="4" t="s">
        <v>424</v>
      </c>
      <c r="F6" s="4">
        <v>32</v>
      </c>
      <c r="G6" s="4">
        <v>2048</v>
      </c>
      <c r="H6" s="4" t="s">
        <v>233</v>
      </c>
      <c r="I6" s="4" t="s">
        <v>3</v>
      </c>
      <c r="J6" s="4" t="s">
        <v>1146</v>
      </c>
      <c r="K6" s="4">
        <v>16</v>
      </c>
      <c r="L6" t="s">
        <v>255</v>
      </c>
      <c r="M6" s="7" t="s">
        <v>55</v>
      </c>
      <c r="N6" s="4" t="s">
        <v>328</v>
      </c>
      <c r="O6" s="4" t="s">
        <v>3</v>
      </c>
      <c r="P6" s="4">
        <v>3</v>
      </c>
      <c r="Q6" s="4" t="s">
        <v>3</v>
      </c>
      <c r="R6" s="4">
        <v>2</v>
      </c>
      <c r="S6" s="4">
        <v>3</v>
      </c>
      <c r="T6" s="4">
        <v>6</v>
      </c>
      <c r="U6" s="4" t="s">
        <v>3</v>
      </c>
      <c r="V6" s="4">
        <v>5</v>
      </c>
      <c r="W6" t="s">
        <v>256</v>
      </c>
      <c r="X6" s="4" t="s">
        <v>3</v>
      </c>
      <c r="Y6" s="4" t="s">
        <v>3</v>
      </c>
      <c r="Z6" s="4" t="s">
        <v>3</v>
      </c>
      <c r="AA6" s="7" t="s">
        <v>55</v>
      </c>
      <c r="AB6" s="7" t="s">
        <v>55</v>
      </c>
      <c r="AC6" s="7" t="s">
        <v>55</v>
      </c>
      <c r="AD6" t="s">
        <v>257</v>
      </c>
      <c r="AE6" t="s">
        <v>1991</v>
      </c>
    </row>
    <row r="7" spans="1:31" ht="15">
      <c r="A7" s="92" t="s">
        <v>482</v>
      </c>
      <c r="B7" s="4" t="s">
        <v>1</v>
      </c>
      <c r="C7" s="116" t="s">
        <v>1192</v>
      </c>
      <c r="D7" s="4">
        <v>21</v>
      </c>
      <c r="E7" s="4" t="s">
        <v>424</v>
      </c>
      <c r="F7" s="4">
        <v>16</v>
      </c>
      <c r="G7" s="4">
        <v>1024</v>
      </c>
      <c r="H7" s="4" t="s">
        <v>233</v>
      </c>
      <c r="I7" s="4" t="s">
        <v>3</v>
      </c>
      <c r="J7" s="4" t="s">
        <v>1146</v>
      </c>
      <c r="K7" s="4">
        <v>16</v>
      </c>
      <c r="L7" t="s">
        <v>255</v>
      </c>
      <c r="M7" s="7" t="s">
        <v>55</v>
      </c>
      <c r="N7" s="4" t="s">
        <v>483</v>
      </c>
      <c r="O7" s="4" t="s">
        <v>3</v>
      </c>
      <c r="P7" s="4">
        <v>3</v>
      </c>
      <c r="Q7" s="4" t="s">
        <v>3</v>
      </c>
      <c r="R7" s="4">
        <v>3</v>
      </c>
      <c r="S7" s="4">
        <v>3</v>
      </c>
      <c r="T7" s="4">
        <v>6</v>
      </c>
      <c r="U7" s="4" t="s">
        <v>3</v>
      </c>
      <c r="V7" s="4">
        <v>3</v>
      </c>
      <c r="W7" t="s">
        <v>239</v>
      </c>
      <c r="X7" s="4" t="s">
        <v>3</v>
      </c>
      <c r="Y7" s="4" t="s">
        <v>3</v>
      </c>
      <c r="Z7" s="4" t="s">
        <v>3</v>
      </c>
      <c r="AA7" s="7" t="s">
        <v>55</v>
      </c>
      <c r="AB7" s="7" t="s">
        <v>55</v>
      </c>
      <c r="AC7" s="7" t="s">
        <v>55</v>
      </c>
      <c r="AD7" t="s">
        <v>257</v>
      </c>
      <c r="AE7" t="s">
        <v>1994</v>
      </c>
    </row>
    <row r="8" spans="1:31" ht="15">
      <c r="A8" s="92" t="s">
        <v>484</v>
      </c>
      <c r="B8" s="4" t="s">
        <v>1</v>
      </c>
      <c r="C8" s="116" t="s">
        <v>1192</v>
      </c>
      <c r="D8" s="4">
        <v>21</v>
      </c>
      <c r="E8" s="4" t="s">
        <v>424</v>
      </c>
      <c r="F8" s="4">
        <v>32</v>
      </c>
      <c r="G8" s="4">
        <v>2048</v>
      </c>
      <c r="H8" s="4" t="s">
        <v>233</v>
      </c>
      <c r="I8" s="4" t="s">
        <v>3</v>
      </c>
      <c r="J8" s="4" t="s">
        <v>1146</v>
      </c>
      <c r="K8" s="4">
        <v>16</v>
      </c>
      <c r="L8" t="s">
        <v>255</v>
      </c>
      <c r="M8" s="7" t="s">
        <v>55</v>
      </c>
      <c r="N8" s="4" t="s">
        <v>354</v>
      </c>
      <c r="O8" s="4" t="s">
        <v>3</v>
      </c>
      <c r="P8" s="4">
        <v>3</v>
      </c>
      <c r="Q8" s="4" t="s">
        <v>3</v>
      </c>
      <c r="R8" s="4">
        <v>2</v>
      </c>
      <c r="S8" s="4">
        <v>3</v>
      </c>
      <c r="T8" s="4">
        <v>6</v>
      </c>
      <c r="U8" s="4" t="s">
        <v>3</v>
      </c>
      <c r="V8" s="4">
        <v>5</v>
      </c>
      <c r="W8" t="s">
        <v>256</v>
      </c>
      <c r="X8" s="4" t="s">
        <v>3</v>
      </c>
      <c r="Y8" s="4" t="s">
        <v>3</v>
      </c>
      <c r="Z8" s="4" t="s">
        <v>3</v>
      </c>
      <c r="AA8" s="7" t="s">
        <v>55</v>
      </c>
      <c r="AB8" s="7" t="s">
        <v>55</v>
      </c>
      <c r="AC8" s="7" t="s">
        <v>55</v>
      </c>
      <c r="AD8" t="s">
        <v>257</v>
      </c>
      <c r="AE8" t="s">
        <v>1994</v>
      </c>
    </row>
    <row r="9" spans="1:31" ht="15">
      <c r="A9" s="92" t="s">
        <v>485</v>
      </c>
      <c r="B9" s="4" t="s">
        <v>1</v>
      </c>
      <c r="C9" s="116" t="s">
        <v>1192</v>
      </c>
      <c r="D9" s="4">
        <v>21</v>
      </c>
      <c r="E9" s="4" t="s">
        <v>424</v>
      </c>
      <c r="F9" s="4">
        <v>32</v>
      </c>
      <c r="G9" s="4">
        <v>4096</v>
      </c>
      <c r="H9" s="4" t="s">
        <v>233</v>
      </c>
      <c r="I9" s="4">
        <v>4</v>
      </c>
      <c r="J9" s="4" t="s">
        <v>1146</v>
      </c>
      <c r="K9" s="4">
        <v>70</v>
      </c>
      <c r="L9" t="s">
        <v>255</v>
      </c>
      <c r="M9" s="7" t="s">
        <v>55</v>
      </c>
      <c r="N9" s="4" t="s">
        <v>328</v>
      </c>
      <c r="O9" s="4" t="s">
        <v>3</v>
      </c>
      <c r="P9" s="4" t="s">
        <v>329</v>
      </c>
      <c r="Q9" s="4">
        <v>2</v>
      </c>
      <c r="R9" s="4">
        <v>4</v>
      </c>
      <c r="S9" s="4">
        <v>4</v>
      </c>
      <c r="T9" s="4">
        <v>6</v>
      </c>
      <c r="U9" s="4">
        <v>1</v>
      </c>
      <c r="V9" s="4">
        <v>5</v>
      </c>
      <c r="W9" t="s">
        <v>330</v>
      </c>
      <c r="X9" s="4">
        <v>1</v>
      </c>
      <c r="Y9" s="4" t="s">
        <v>3</v>
      </c>
      <c r="Z9" s="4" t="s">
        <v>3</v>
      </c>
      <c r="AA9" s="7" t="s">
        <v>55</v>
      </c>
      <c r="AB9" s="7" t="s">
        <v>55</v>
      </c>
      <c r="AC9" s="7" t="s">
        <v>55</v>
      </c>
      <c r="AD9" t="s">
        <v>326</v>
      </c>
      <c r="AE9" t="s">
        <v>1992</v>
      </c>
    </row>
    <row r="10" spans="1:31" ht="15">
      <c r="A10" s="92" t="s">
        <v>486</v>
      </c>
      <c r="B10" s="4" t="s">
        <v>1</v>
      </c>
      <c r="C10" s="116" t="s">
        <v>1192</v>
      </c>
      <c r="D10" s="4">
        <v>21</v>
      </c>
      <c r="E10" s="4" t="s">
        <v>424</v>
      </c>
      <c r="F10" s="4">
        <v>64</v>
      </c>
      <c r="G10" s="4">
        <v>8192</v>
      </c>
      <c r="H10" s="4" t="s">
        <v>233</v>
      </c>
      <c r="I10" s="4">
        <v>4</v>
      </c>
      <c r="J10" s="4" t="s">
        <v>1146</v>
      </c>
      <c r="K10" s="4">
        <v>70</v>
      </c>
      <c r="L10" t="s">
        <v>255</v>
      </c>
      <c r="M10" s="7" t="s">
        <v>55</v>
      </c>
      <c r="N10" s="4" t="s">
        <v>340</v>
      </c>
      <c r="O10" s="4" t="s">
        <v>3</v>
      </c>
      <c r="P10" s="4" t="s">
        <v>341</v>
      </c>
      <c r="Q10" s="4">
        <v>2</v>
      </c>
      <c r="R10" s="4">
        <v>4</v>
      </c>
      <c r="S10" s="4">
        <v>4</v>
      </c>
      <c r="T10" s="4">
        <v>6</v>
      </c>
      <c r="U10" s="4">
        <v>1</v>
      </c>
      <c r="V10" s="4">
        <v>5</v>
      </c>
      <c r="W10" t="s">
        <v>330</v>
      </c>
      <c r="X10" s="4" t="s">
        <v>3</v>
      </c>
      <c r="Y10" s="4" t="s">
        <v>3</v>
      </c>
      <c r="Z10" s="4" t="s">
        <v>3</v>
      </c>
      <c r="AA10" s="7" t="s">
        <v>55</v>
      </c>
      <c r="AB10" s="7" t="s">
        <v>55</v>
      </c>
      <c r="AC10" s="7" t="s">
        <v>55</v>
      </c>
      <c r="AD10" t="s">
        <v>331</v>
      </c>
      <c r="AE10" t="s">
        <v>1995</v>
      </c>
    </row>
    <row r="11" spans="1:31" ht="15">
      <c r="A11" s="92" t="s">
        <v>489</v>
      </c>
      <c r="B11" s="4" t="s">
        <v>1</v>
      </c>
      <c r="C11" s="116" t="s">
        <v>1192</v>
      </c>
      <c r="D11" s="4">
        <v>21</v>
      </c>
      <c r="E11" s="4" t="s">
        <v>424</v>
      </c>
      <c r="F11" s="4">
        <v>64</v>
      </c>
      <c r="G11" s="4">
        <v>8192</v>
      </c>
      <c r="H11" s="4" t="s">
        <v>233</v>
      </c>
      <c r="I11" s="4">
        <v>4</v>
      </c>
      <c r="J11" s="4" t="s">
        <v>1146</v>
      </c>
      <c r="K11" s="4">
        <v>70</v>
      </c>
      <c r="L11" t="s">
        <v>255</v>
      </c>
      <c r="M11" s="7" t="s">
        <v>55</v>
      </c>
      <c r="N11" s="4" t="s">
        <v>340</v>
      </c>
      <c r="O11" s="4" t="s">
        <v>3</v>
      </c>
      <c r="P11" s="4" t="s">
        <v>341</v>
      </c>
      <c r="Q11" s="4">
        <v>2</v>
      </c>
      <c r="R11" s="4">
        <v>4</v>
      </c>
      <c r="S11" s="4">
        <v>4</v>
      </c>
      <c r="T11" s="4">
        <v>6</v>
      </c>
      <c r="U11" s="4">
        <v>1</v>
      </c>
      <c r="V11" s="4">
        <v>5</v>
      </c>
      <c r="W11" t="s">
        <v>330</v>
      </c>
      <c r="X11" s="4">
        <v>1</v>
      </c>
      <c r="Y11" s="4" t="s">
        <v>3</v>
      </c>
      <c r="Z11" s="4" t="s">
        <v>3</v>
      </c>
      <c r="AA11" s="7" t="s">
        <v>55</v>
      </c>
      <c r="AB11" s="7" t="s">
        <v>55</v>
      </c>
      <c r="AC11" s="7" t="s">
        <v>55</v>
      </c>
      <c r="AD11" t="s">
        <v>331</v>
      </c>
      <c r="AE11" t="s">
        <v>1995</v>
      </c>
    </row>
    <row r="12" spans="1:31" ht="15">
      <c r="A12" s="92" t="s">
        <v>490</v>
      </c>
      <c r="B12" s="4" t="s">
        <v>1</v>
      </c>
      <c r="C12" s="116" t="s">
        <v>1192</v>
      </c>
      <c r="D12" s="4">
        <v>21</v>
      </c>
      <c r="E12" s="4" t="s">
        <v>424</v>
      </c>
      <c r="F12" s="4">
        <v>128</v>
      </c>
      <c r="G12" s="4">
        <v>16384</v>
      </c>
      <c r="H12" s="4" t="s">
        <v>233</v>
      </c>
      <c r="I12" s="4">
        <v>4</v>
      </c>
      <c r="J12" s="4" t="s">
        <v>1146</v>
      </c>
      <c r="K12" s="4">
        <v>70</v>
      </c>
      <c r="L12" t="s">
        <v>255</v>
      </c>
      <c r="M12" s="7" t="s">
        <v>55</v>
      </c>
      <c r="N12" s="4" t="s">
        <v>328</v>
      </c>
      <c r="O12" s="4" t="s">
        <v>3</v>
      </c>
      <c r="P12" s="4" t="s">
        <v>329</v>
      </c>
      <c r="Q12" s="4">
        <v>2</v>
      </c>
      <c r="R12" s="4">
        <v>4</v>
      </c>
      <c r="S12" s="4">
        <v>4</v>
      </c>
      <c r="T12" s="4">
        <v>6</v>
      </c>
      <c r="U12" s="4">
        <v>1</v>
      </c>
      <c r="V12" s="4">
        <v>5</v>
      </c>
      <c r="W12" t="s">
        <v>330</v>
      </c>
      <c r="X12" s="142" t="s">
        <v>3</v>
      </c>
      <c r="Y12" s="4" t="s">
        <v>3</v>
      </c>
      <c r="Z12" s="4" t="s">
        <v>3</v>
      </c>
      <c r="AA12" s="7" t="s">
        <v>55</v>
      </c>
      <c r="AB12" s="7" t="s">
        <v>55</v>
      </c>
      <c r="AC12" s="7" t="s">
        <v>55</v>
      </c>
      <c r="AD12" t="s">
        <v>331</v>
      </c>
      <c r="AE12" t="s">
        <v>1992</v>
      </c>
    </row>
    <row r="13" spans="1:31" ht="15">
      <c r="A13" s="92" t="s">
        <v>491</v>
      </c>
      <c r="B13" s="4" t="s">
        <v>1</v>
      </c>
      <c r="C13" s="116" t="s">
        <v>1192</v>
      </c>
      <c r="D13" s="4">
        <v>21</v>
      </c>
      <c r="E13" s="4" t="s">
        <v>424</v>
      </c>
      <c r="F13" s="4">
        <v>128</v>
      </c>
      <c r="G13" s="4">
        <v>16384</v>
      </c>
      <c r="H13" s="4" t="s">
        <v>233</v>
      </c>
      <c r="I13" s="4">
        <v>4</v>
      </c>
      <c r="J13" s="4" t="s">
        <v>1146</v>
      </c>
      <c r="K13" s="4">
        <v>70</v>
      </c>
      <c r="L13" t="s">
        <v>255</v>
      </c>
      <c r="M13" s="7" t="s">
        <v>55</v>
      </c>
      <c r="N13" s="4" t="s">
        <v>328</v>
      </c>
      <c r="O13" s="4" t="s">
        <v>3</v>
      </c>
      <c r="P13" s="4" t="s">
        <v>329</v>
      </c>
      <c r="Q13" s="4">
        <v>2</v>
      </c>
      <c r="R13" s="4">
        <v>4</v>
      </c>
      <c r="S13" s="4">
        <v>4</v>
      </c>
      <c r="T13" s="4">
        <v>6</v>
      </c>
      <c r="U13" s="4">
        <v>1</v>
      </c>
      <c r="V13" s="4">
        <v>5</v>
      </c>
      <c r="W13" t="s">
        <v>330</v>
      </c>
      <c r="X13" s="4">
        <v>1</v>
      </c>
      <c r="Y13" s="4" t="s">
        <v>3</v>
      </c>
      <c r="Z13" s="4" t="s">
        <v>3</v>
      </c>
      <c r="AA13" s="7" t="s">
        <v>55</v>
      </c>
      <c r="AB13" s="7" t="s">
        <v>55</v>
      </c>
      <c r="AC13" s="7" t="s">
        <v>55</v>
      </c>
      <c r="AD13" t="s">
        <v>331</v>
      </c>
      <c r="AE13" t="s">
        <v>1992</v>
      </c>
    </row>
    <row r="14" spans="1:31" ht="15">
      <c r="A14" s="92" t="s">
        <v>492</v>
      </c>
      <c r="B14" s="4" t="s">
        <v>1</v>
      </c>
      <c r="C14" s="116" t="s">
        <v>1192</v>
      </c>
      <c r="D14" s="4">
        <v>21</v>
      </c>
      <c r="E14" s="4" t="s">
        <v>424</v>
      </c>
      <c r="F14" s="4">
        <v>256</v>
      </c>
      <c r="G14" s="4">
        <v>32768</v>
      </c>
      <c r="H14" s="4" t="s">
        <v>233</v>
      </c>
      <c r="I14" s="4">
        <v>4</v>
      </c>
      <c r="J14" s="4" t="s">
        <v>1146</v>
      </c>
      <c r="K14" s="4">
        <v>70</v>
      </c>
      <c r="L14" t="s">
        <v>255</v>
      </c>
      <c r="M14" s="7" t="s">
        <v>55</v>
      </c>
      <c r="N14" s="4" t="s">
        <v>340</v>
      </c>
      <c r="O14" s="4" t="s">
        <v>3</v>
      </c>
      <c r="P14" s="4" t="s">
        <v>341</v>
      </c>
      <c r="Q14" s="4">
        <v>2</v>
      </c>
      <c r="R14" s="4">
        <v>4</v>
      </c>
      <c r="S14" s="4">
        <v>4</v>
      </c>
      <c r="T14" s="4">
        <v>6</v>
      </c>
      <c r="U14" s="4">
        <v>1</v>
      </c>
      <c r="V14" s="4">
        <v>5</v>
      </c>
      <c r="W14" t="s">
        <v>330</v>
      </c>
      <c r="X14" s="4" t="s">
        <v>3</v>
      </c>
      <c r="Y14" s="4" t="s">
        <v>3</v>
      </c>
      <c r="Z14" s="4" t="s">
        <v>3</v>
      </c>
      <c r="AA14" s="7" t="s">
        <v>55</v>
      </c>
      <c r="AB14" s="7" t="s">
        <v>55</v>
      </c>
      <c r="AC14" s="7" t="s">
        <v>55</v>
      </c>
      <c r="AD14" t="s">
        <v>331</v>
      </c>
      <c r="AE14" t="s">
        <v>1995</v>
      </c>
    </row>
    <row r="15" spans="1:31" ht="15">
      <c r="A15" s="92" t="s">
        <v>493</v>
      </c>
      <c r="B15" s="4" t="s">
        <v>1</v>
      </c>
      <c r="C15" s="116" t="s">
        <v>1192</v>
      </c>
      <c r="D15" s="116">
        <v>21</v>
      </c>
      <c r="E15" s="116" t="s">
        <v>424</v>
      </c>
      <c r="F15" s="116">
        <v>256</v>
      </c>
      <c r="G15" s="116">
        <v>32768</v>
      </c>
      <c r="H15" s="116" t="s">
        <v>233</v>
      </c>
      <c r="I15" s="4">
        <v>4</v>
      </c>
      <c r="J15" s="4" t="s">
        <v>1146</v>
      </c>
      <c r="K15" s="4">
        <v>70</v>
      </c>
      <c r="L15" t="s">
        <v>255</v>
      </c>
      <c r="M15" s="7" t="s">
        <v>55</v>
      </c>
      <c r="N15" s="4" t="s">
        <v>340</v>
      </c>
      <c r="O15" s="4" t="s">
        <v>3</v>
      </c>
      <c r="P15" s="4" t="s">
        <v>329</v>
      </c>
      <c r="Q15" s="4">
        <v>2</v>
      </c>
      <c r="R15" s="4">
        <v>4</v>
      </c>
      <c r="S15" s="4">
        <v>4</v>
      </c>
      <c r="T15" s="4">
        <v>6</v>
      </c>
      <c r="U15" s="4">
        <v>1</v>
      </c>
      <c r="V15" s="4">
        <v>5</v>
      </c>
      <c r="W15" t="s">
        <v>330</v>
      </c>
      <c r="X15" s="4">
        <v>1</v>
      </c>
      <c r="Y15" s="4" t="s">
        <v>3</v>
      </c>
      <c r="Z15" s="4" t="s">
        <v>3</v>
      </c>
      <c r="AA15" s="7" t="s">
        <v>55</v>
      </c>
      <c r="AB15" s="7" t="s">
        <v>55</v>
      </c>
      <c r="AC15" s="7" t="s">
        <v>55</v>
      </c>
      <c r="AD15" t="s">
        <v>331</v>
      </c>
      <c r="AE15" t="s">
        <v>1995</v>
      </c>
    </row>
    <row r="16" spans="1:31" s="92" customFormat="1" ht="15">
      <c r="A16" s="92" t="s">
        <v>487</v>
      </c>
      <c r="B16" s="93" t="s">
        <v>1</v>
      </c>
      <c r="C16" s="116" t="s">
        <v>1192</v>
      </c>
      <c r="D16" s="93">
        <v>21</v>
      </c>
      <c r="E16" s="93" t="s">
        <v>424</v>
      </c>
      <c r="F16" s="93">
        <v>512</v>
      </c>
      <c r="G16" s="93">
        <v>49152</v>
      </c>
      <c r="H16" s="93" t="s">
        <v>233</v>
      </c>
      <c r="I16" s="93">
        <v>4</v>
      </c>
      <c r="J16" s="93" t="s">
        <v>1146</v>
      </c>
      <c r="K16" s="93">
        <v>70</v>
      </c>
      <c r="L16" s="92" t="s">
        <v>255</v>
      </c>
      <c r="M16" s="109" t="s">
        <v>55</v>
      </c>
      <c r="N16" s="93" t="s">
        <v>328</v>
      </c>
      <c r="O16" s="93" t="s">
        <v>3</v>
      </c>
      <c r="P16" s="93" t="s">
        <v>329</v>
      </c>
      <c r="Q16" s="93">
        <v>2</v>
      </c>
      <c r="R16" s="93">
        <v>4</v>
      </c>
      <c r="S16" s="93">
        <v>4</v>
      </c>
      <c r="T16" s="93">
        <v>6</v>
      </c>
      <c r="U16" s="93">
        <v>1</v>
      </c>
      <c r="V16" s="93">
        <v>5</v>
      </c>
      <c r="W16" s="92" t="s">
        <v>330</v>
      </c>
      <c r="X16" s="93" t="s">
        <v>3</v>
      </c>
      <c r="Y16" s="93" t="s">
        <v>3</v>
      </c>
      <c r="Z16" s="93" t="s">
        <v>3</v>
      </c>
      <c r="AA16" s="109" t="s">
        <v>55</v>
      </c>
      <c r="AB16" s="109" t="s">
        <v>55</v>
      </c>
      <c r="AC16" s="109" t="s">
        <v>55</v>
      </c>
      <c r="AD16" s="92" t="s">
        <v>326</v>
      </c>
      <c r="AE16" s="92" t="s">
        <v>1992</v>
      </c>
    </row>
    <row r="17" spans="1:31" s="92" customFormat="1" ht="15">
      <c r="A17" s="92" t="s">
        <v>488</v>
      </c>
      <c r="B17" s="93" t="s">
        <v>1</v>
      </c>
      <c r="C17" s="116" t="s">
        <v>1192</v>
      </c>
      <c r="D17" s="93">
        <v>21</v>
      </c>
      <c r="E17" s="93" t="s">
        <v>424</v>
      </c>
      <c r="F17" s="93">
        <v>512</v>
      </c>
      <c r="G17" s="93">
        <v>49152</v>
      </c>
      <c r="H17" s="93" t="s">
        <v>233</v>
      </c>
      <c r="I17" s="93">
        <v>4</v>
      </c>
      <c r="J17" s="93" t="s">
        <v>1146</v>
      </c>
      <c r="K17" s="93">
        <v>70</v>
      </c>
      <c r="L17" s="92" t="s">
        <v>255</v>
      </c>
      <c r="M17" s="109" t="s">
        <v>55</v>
      </c>
      <c r="N17" s="93" t="s">
        <v>328</v>
      </c>
      <c r="O17" s="93" t="s">
        <v>3</v>
      </c>
      <c r="P17" s="93" t="s">
        <v>329</v>
      </c>
      <c r="Q17" s="93">
        <v>2</v>
      </c>
      <c r="R17" s="93">
        <v>4</v>
      </c>
      <c r="S17" s="93">
        <v>4</v>
      </c>
      <c r="T17" s="93">
        <v>6</v>
      </c>
      <c r="U17" s="93">
        <v>1</v>
      </c>
      <c r="V17" s="93">
        <v>5</v>
      </c>
      <c r="W17" s="92" t="s">
        <v>330</v>
      </c>
      <c r="X17" s="93">
        <v>1</v>
      </c>
      <c r="Y17" s="93" t="s">
        <v>3</v>
      </c>
      <c r="Z17" s="93" t="s">
        <v>3</v>
      </c>
      <c r="AA17" s="109" t="s">
        <v>55</v>
      </c>
      <c r="AB17" s="109" t="s">
        <v>55</v>
      </c>
      <c r="AC17" s="109" t="s">
        <v>55</v>
      </c>
      <c r="AD17" s="92" t="s">
        <v>326</v>
      </c>
      <c r="AE17" s="92" t="s">
        <v>1992</v>
      </c>
    </row>
    <row r="18" spans="1:31" ht="15">
      <c r="A18" s="92" t="s">
        <v>494</v>
      </c>
      <c r="B18" s="4" t="s">
        <v>1</v>
      </c>
      <c r="C18" s="116" t="s">
        <v>1192</v>
      </c>
      <c r="D18" s="4">
        <v>35</v>
      </c>
      <c r="E18" s="4" t="s">
        <v>424</v>
      </c>
      <c r="F18" s="4">
        <v>32</v>
      </c>
      <c r="G18" s="4">
        <v>2048</v>
      </c>
      <c r="H18" s="4" t="s">
        <v>233</v>
      </c>
      <c r="I18" s="4" t="s">
        <v>3</v>
      </c>
      <c r="J18" s="4" t="s">
        <v>1146</v>
      </c>
      <c r="K18" s="4">
        <v>16</v>
      </c>
      <c r="L18" t="s">
        <v>255</v>
      </c>
      <c r="M18" s="7" t="s">
        <v>55</v>
      </c>
      <c r="N18" s="4" t="s">
        <v>458</v>
      </c>
      <c r="O18" s="4" t="s">
        <v>3</v>
      </c>
      <c r="P18" s="4">
        <v>3</v>
      </c>
      <c r="Q18" s="4" t="s">
        <v>3</v>
      </c>
      <c r="R18" s="4">
        <v>2</v>
      </c>
      <c r="S18" s="4">
        <v>3</v>
      </c>
      <c r="T18" s="4">
        <v>6</v>
      </c>
      <c r="U18" s="4" t="s">
        <v>3</v>
      </c>
      <c r="V18" s="4">
        <v>5</v>
      </c>
      <c r="W18" t="s">
        <v>256</v>
      </c>
      <c r="X18" s="4" t="s">
        <v>3</v>
      </c>
      <c r="Y18" s="4" t="s">
        <v>3</v>
      </c>
      <c r="Z18" s="4" t="s">
        <v>3</v>
      </c>
      <c r="AA18" s="7" t="s">
        <v>55</v>
      </c>
      <c r="AB18" s="7" t="s">
        <v>55</v>
      </c>
      <c r="AC18" s="7" t="s">
        <v>55</v>
      </c>
      <c r="AD18" t="s">
        <v>331</v>
      </c>
      <c r="AE18" t="s">
        <v>174</v>
      </c>
    </row>
    <row r="19" spans="1:31" ht="15">
      <c r="A19" s="92" t="s">
        <v>495</v>
      </c>
      <c r="B19" s="4" t="s">
        <v>1</v>
      </c>
      <c r="C19" s="116" t="s">
        <v>1192</v>
      </c>
      <c r="D19" s="4">
        <v>35</v>
      </c>
      <c r="E19" s="4" t="s">
        <v>424</v>
      </c>
      <c r="F19" s="4">
        <v>32</v>
      </c>
      <c r="G19" s="4">
        <v>4096</v>
      </c>
      <c r="H19" s="4" t="s">
        <v>233</v>
      </c>
      <c r="I19" s="4">
        <v>4</v>
      </c>
      <c r="J19" s="4" t="s">
        <v>1146</v>
      </c>
      <c r="K19" s="4">
        <v>70</v>
      </c>
      <c r="L19" t="s">
        <v>255</v>
      </c>
      <c r="M19" s="7" t="s">
        <v>55</v>
      </c>
      <c r="N19" s="4" t="s">
        <v>356</v>
      </c>
      <c r="O19" s="4" t="s">
        <v>3</v>
      </c>
      <c r="P19" s="4" t="s">
        <v>357</v>
      </c>
      <c r="Q19" s="4">
        <v>3</v>
      </c>
      <c r="R19" s="4">
        <v>4</v>
      </c>
      <c r="S19" s="4">
        <v>4</v>
      </c>
      <c r="T19" s="4">
        <v>6</v>
      </c>
      <c r="U19" s="4">
        <v>1</v>
      </c>
      <c r="V19" s="4">
        <v>5</v>
      </c>
      <c r="W19" t="s">
        <v>330</v>
      </c>
      <c r="X19" s="116" t="s">
        <v>3</v>
      </c>
      <c r="Y19" s="4" t="s">
        <v>3</v>
      </c>
      <c r="Z19" s="4" t="s">
        <v>3</v>
      </c>
      <c r="AA19" s="7" t="s">
        <v>55</v>
      </c>
      <c r="AB19" s="7" t="s">
        <v>55</v>
      </c>
      <c r="AC19" s="7" t="s">
        <v>55</v>
      </c>
      <c r="AD19" t="s">
        <v>331</v>
      </c>
      <c r="AE19" t="s">
        <v>174</v>
      </c>
    </row>
    <row r="20" spans="1:31" ht="15">
      <c r="A20" s="92" t="s">
        <v>496</v>
      </c>
      <c r="B20" s="4" t="s">
        <v>1</v>
      </c>
      <c r="C20" s="116" t="s">
        <v>1192</v>
      </c>
      <c r="D20" s="4">
        <v>35</v>
      </c>
      <c r="E20" s="4" t="s">
        <v>424</v>
      </c>
      <c r="F20" s="4">
        <v>32</v>
      </c>
      <c r="G20" s="4">
        <v>4096</v>
      </c>
      <c r="H20" s="4" t="s">
        <v>233</v>
      </c>
      <c r="I20" s="4">
        <v>4</v>
      </c>
      <c r="J20" s="4" t="s">
        <v>1146</v>
      </c>
      <c r="K20" s="4">
        <v>70</v>
      </c>
      <c r="L20" t="s">
        <v>255</v>
      </c>
      <c r="M20" s="7" t="s">
        <v>55</v>
      </c>
      <c r="N20" s="4" t="s">
        <v>356</v>
      </c>
      <c r="O20" s="4" t="s">
        <v>3</v>
      </c>
      <c r="P20" s="4" t="s">
        <v>357</v>
      </c>
      <c r="Q20" s="4">
        <v>3</v>
      </c>
      <c r="R20" s="4">
        <v>4</v>
      </c>
      <c r="S20" s="4">
        <v>4</v>
      </c>
      <c r="T20" s="4">
        <v>6</v>
      </c>
      <c r="U20" s="4">
        <v>1</v>
      </c>
      <c r="V20" s="4">
        <v>5</v>
      </c>
      <c r="W20" t="s">
        <v>330</v>
      </c>
      <c r="X20" s="4">
        <v>1</v>
      </c>
      <c r="Y20" s="4" t="s">
        <v>3</v>
      </c>
      <c r="Z20" s="4" t="s">
        <v>3</v>
      </c>
      <c r="AA20" s="7" t="s">
        <v>55</v>
      </c>
      <c r="AB20" s="7" t="s">
        <v>55</v>
      </c>
      <c r="AC20" s="7" t="s">
        <v>55</v>
      </c>
      <c r="AD20" t="s">
        <v>331</v>
      </c>
      <c r="AE20" t="s">
        <v>174</v>
      </c>
    </row>
    <row r="21" spans="1:31" ht="15">
      <c r="A21" s="92" t="s">
        <v>497</v>
      </c>
      <c r="B21" s="4" t="s">
        <v>1</v>
      </c>
      <c r="C21" s="116" t="s">
        <v>1192</v>
      </c>
      <c r="D21" s="4">
        <v>35</v>
      </c>
      <c r="E21" s="4" t="s">
        <v>424</v>
      </c>
      <c r="F21" s="4">
        <v>64</v>
      </c>
      <c r="G21" s="4">
        <v>8192</v>
      </c>
      <c r="H21" s="4" t="s">
        <v>233</v>
      </c>
      <c r="I21" s="4">
        <v>4</v>
      </c>
      <c r="J21" s="4" t="s">
        <v>1146</v>
      </c>
      <c r="K21" s="4">
        <v>70</v>
      </c>
      <c r="L21" t="s">
        <v>255</v>
      </c>
      <c r="M21" s="7" t="s">
        <v>55</v>
      </c>
      <c r="N21" s="4" t="s">
        <v>365</v>
      </c>
      <c r="O21" s="4" t="s">
        <v>3</v>
      </c>
      <c r="P21" s="4" t="s">
        <v>368</v>
      </c>
      <c r="Q21" s="4">
        <v>3</v>
      </c>
      <c r="R21" s="4">
        <v>4</v>
      </c>
      <c r="S21" s="4">
        <v>4</v>
      </c>
      <c r="T21" s="4">
        <v>6</v>
      </c>
      <c r="U21" s="4">
        <v>1</v>
      </c>
      <c r="V21" s="4">
        <v>5</v>
      </c>
      <c r="W21" t="s">
        <v>330</v>
      </c>
      <c r="X21" s="4" t="s">
        <v>3</v>
      </c>
      <c r="Y21" s="4" t="s">
        <v>3</v>
      </c>
      <c r="Z21" s="4" t="s">
        <v>3</v>
      </c>
      <c r="AA21" s="7" t="s">
        <v>55</v>
      </c>
      <c r="AB21" s="7" t="s">
        <v>55</v>
      </c>
      <c r="AC21" s="7" t="s">
        <v>55</v>
      </c>
      <c r="AD21" t="s">
        <v>331</v>
      </c>
      <c r="AE21" t="s">
        <v>174</v>
      </c>
    </row>
    <row r="22" spans="1:31" ht="15">
      <c r="A22" s="92" t="s">
        <v>500</v>
      </c>
      <c r="B22" s="4" t="s">
        <v>1</v>
      </c>
      <c r="C22" s="116" t="s">
        <v>1192</v>
      </c>
      <c r="D22" s="116">
        <v>35</v>
      </c>
      <c r="E22" s="116" t="s">
        <v>424</v>
      </c>
      <c r="F22" s="116">
        <v>128</v>
      </c>
      <c r="G22" s="116">
        <v>16384</v>
      </c>
      <c r="H22" s="116" t="s">
        <v>233</v>
      </c>
      <c r="I22" s="4">
        <v>4</v>
      </c>
      <c r="J22" s="4" t="s">
        <v>1146</v>
      </c>
      <c r="K22" s="4">
        <v>70</v>
      </c>
      <c r="L22" t="s">
        <v>255</v>
      </c>
      <c r="M22" s="7" t="s">
        <v>55</v>
      </c>
      <c r="N22" s="4" t="s">
        <v>356</v>
      </c>
      <c r="O22" s="4" t="s">
        <v>3</v>
      </c>
      <c r="P22" s="4" t="s">
        <v>357</v>
      </c>
      <c r="Q22" s="4">
        <v>3</v>
      </c>
      <c r="R22" s="4">
        <v>4</v>
      </c>
      <c r="S22" s="4">
        <v>4</v>
      </c>
      <c r="T22" s="4">
        <v>6</v>
      </c>
      <c r="U22" s="4">
        <v>1</v>
      </c>
      <c r="V22" s="4">
        <v>5</v>
      </c>
      <c r="W22" t="s">
        <v>330</v>
      </c>
      <c r="X22" s="116" t="s">
        <v>3</v>
      </c>
      <c r="Y22" s="4" t="s">
        <v>3</v>
      </c>
      <c r="Z22" s="4" t="s">
        <v>3</v>
      </c>
      <c r="AA22" s="7" t="s">
        <v>55</v>
      </c>
      <c r="AB22" s="7" t="s">
        <v>55</v>
      </c>
      <c r="AC22" s="7" t="s">
        <v>55</v>
      </c>
      <c r="AD22" t="s">
        <v>331</v>
      </c>
      <c r="AE22" t="s">
        <v>174</v>
      </c>
    </row>
    <row r="23" spans="1:31" ht="15">
      <c r="A23" s="92" t="s">
        <v>501</v>
      </c>
      <c r="B23" s="4" t="s">
        <v>1</v>
      </c>
      <c r="C23" s="116" t="s">
        <v>1192</v>
      </c>
      <c r="D23" s="116">
        <v>35</v>
      </c>
      <c r="E23" s="116" t="s">
        <v>424</v>
      </c>
      <c r="F23" s="116">
        <v>128</v>
      </c>
      <c r="G23" s="116">
        <v>16384</v>
      </c>
      <c r="H23" s="116" t="s">
        <v>233</v>
      </c>
      <c r="I23" s="4">
        <v>4</v>
      </c>
      <c r="J23" s="4" t="s">
        <v>1146</v>
      </c>
      <c r="K23" s="4">
        <v>70</v>
      </c>
      <c r="L23" t="s">
        <v>255</v>
      </c>
      <c r="M23" s="7" t="s">
        <v>55</v>
      </c>
      <c r="N23" s="4" t="s">
        <v>356</v>
      </c>
      <c r="O23" s="4" t="s">
        <v>3</v>
      </c>
      <c r="P23" s="4" t="s">
        <v>357</v>
      </c>
      <c r="Q23" s="4">
        <v>3</v>
      </c>
      <c r="R23" s="4">
        <v>4</v>
      </c>
      <c r="S23" s="4">
        <v>4</v>
      </c>
      <c r="T23" s="4">
        <v>6</v>
      </c>
      <c r="U23" s="4">
        <v>1</v>
      </c>
      <c r="V23" s="4">
        <v>5</v>
      </c>
      <c r="W23" t="s">
        <v>330</v>
      </c>
      <c r="X23" s="4">
        <v>1</v>
      </c>
      <c r="Y23" s="4" t="s">
        <v>3</v>
      </c>
      <c r="Z23" s="4" t="s">
        <v>3</v>
      </c>
      <c r="AA23" s="7" t="s">
        <v>55</v>
      </c>
      <c r="AB23" s="7" t="s">
        <v>55</v>
      </c>
      <c r="AC23" s="7" t="s">
        <v>55</v>
      </c>
      <c r="AD23" t="s">
        <v>331</v>
      </c>
      <c r="AE23" t="s">
        <v>174</v>
      </c>
    </row>
    <row r="24" spans="1:31" ht="15">
      <c r="A24" s="92" t="s">
        <v>502</v>
      </c>
      <c r="B24" s="4" t="s">
        <v>1</v>
      </c>
      <c r="C24" s="116" t="s">
        <v>1192</v>
      </c>
      <c r="D24" s="116">
        <v>35</v>
      </c>
      <c r="E24" s="116" t="s">
        <v>424</v>
      </c>
      <c r="F24" s="116">
        <v>256</v>
      </c>
      <c r="G24" s="116">
        <v>32768</v>
      </c>
      <c r="H24" s="116" t="s">
        <v>233</v>
      </c>
      <c r="I24" s="4">
        <v>4</v>
      </c>
      <c r="J24" s="4" t="s">
        <v>1146</v>
      </c>
      <c r="K24" s="4">
        <v>70</v>
      </c>
      <c r="L24" t="s">
        <v>255</v>
      </c>
      <c r="M24" s="7" t="s">
        <v>55</v>
      </c>
      <c r="N24" s="4" t="s">
        <v>365</v>
      </c>
      <c r="O24" s="4" t="s">
        <v>3</v>
      </c>
      <c r="P24" s="4" t="s">
        <v>357</v>
      </c>
      <c r="Q24" s="4">
        <v>3</v>
      </c>
      <c r="R24" s="4">
        <v>4</v>
      </c>
      <c r="S24" s="4">
        <v>4</v>
      </c>
      <c r="T24" s="4">
        <v>6</v>
      </c>
      <c r="U24" s="4">
        <v>1</v>
      </c>
      <c r="V24" s="4">
        <v>5</v>
      </c>
      <c r="W24" t="s">
        <v>330</v>
      </c>
      <c r="X24" s="4" t="s">
        <v>3</v>
      </c>
      <c r="Y24" s="4" t="s">
        <v>3</v>
      </c>
      <c r="Z24" s="4" t="s">
        <v>3</v>
      </c>
      <c r="AA24" s="7" t="s">
        <v>55</v>
      </c>
      <c r="AB24" s="7" t="s">
        <v>55</v>
      </c>
      <c r="AC24" s="7" t="s">
        <v>55</v>
      </c>
      <c r="AD24" t="s">
        <v>331</v>
      </c>
      <c r="AE24" t="s">
        <v>174</v>
      </c>
    </row>
    <row r="25" spans="1:31" ht="15">
      <c r="A25" s="92" t="s">
        <v>503</v>
      </c>
      <c r="B25" s="4" t="s">
        <v>1</v>
      </c>
      <c r="C25" s="116" t="s">
        <v>1192</v>
      </c>
      <c r="D25" s="116">
        <v>35</v>
      </c>
      <c r="E25" s="116" t="s">
        <v>424</v>
      </c>
      <c r="F25" s="116">
        <v>256</v>
      </c>
      <c r="G25" s="116">
        <v>32768</v>
      </c>
      <c r="H25" s="116" t="s">
        <v>233</v>
      </c>
      <c r="I25" s="4">
        <v>4</v>
      </c>
      <c r="J25" s="4" t="s">
        <v>1146</v>
      </c>
      <c r="K25" s="4">
        <v>70</v>
      </c>
      <c r="L25" t="s">
        <v>255</v>
      </c>
      <c r="M25" s="7" t="s">
        <v>55</v>
      </c>
      <c r="N25" s="4" t="s">
        <v>365</v>
      </c>
      <c r="O25" s="4" t="s">
        <v>3</v>
      </c>
      <c r="P25" s="4" t="s">
        <v>368</v>
      </c>
      <c r="Q25" s="4">
        <v>3</v>
      </c>
      <c r="R25" s="4">
        <v>4</v>
      </c>
      <c r="S25" s="4">
        <v>4</v>
      </c>
      <c r="T25" s="4">
        <v>6</v>
      </c>
      <c r="U25" s="4">
        <v>1</v>
      </c>
      <c r="V25" s="4">
        <v>5</v>
      </c>
      <c r="W25" t="s">
        <v>330</v>
      </c>
      <c r="X25" s="4">
        <v>1</v>
      </c>
      <c r="Y25" s="4" t="s">
        <v>3</v>
      </c>
      <c r="Z25" s="4" t="s">
        <v>3</v>
      </c>
      <c r="AA25" s="7" t="s">
        <v>55</v>
      </c>
      <c r="AB25" s="7" t="s">
        <v>55</v>
      </c>
      <c r="AC25" s="7" t="s">
        <v>55</v>
      </c>
      <c r="AD25" t="s">
        <v>331</v>
      </c>
      <c r="AE25" t="s">
        <v>174</v>
      </c>
    </row>
    <row r="26" spans="1:31" s="92" customFormat="1" ht="15">
      <c r="A26" s="92" t="s">
        <v>498</v>
      </c>
      <c r="B26" s="93" t="s">
        <v>1</v>
      </c>
      <c r="C26" s="116" t="s">
        <v>1192</v>
      </c>
      <c r="D26" s="93">
        <v>35</v>
      </c>
      <c r="E26" s="93" t="s">
        <v>424</v>
      </c>
      <c r="F26" s="93">
        <v>512</v>
      </c>
      <c r="G26" s="93">
        <v>49152</v>
      </c>
      <c r="H26" s="93" t="s">
        <v>233</v>
      </c>
      <c r="I26" s="93">
        <v>4</v>
      </c>
      <c r="J26" s="93" t="s">
        <v>1146</v>
      </c>
      <c r="K26" s="93">
        <v>70</v>
      </c>
      <c r="L26" s="92" t="s">
        <v>255</v>
      </c>
      <c r="M26" s="109" t="s">
        <v>55</v>
      </c>
      <c r="N26" s="93" t="s">
        <v>356</v>
      </c>
      <c r="O26" s="93" t="s">
        <v>3</v>
      </c>
      <c r="P26" s="93" t="s">
        <v>357</v>
      </c>
      <c r="Q26" s="93">
        <v>3</v>
      </c>
      <c r="R26" s="93">
        <v>4</v>
      </c>
      <c r="S26" s="93">
        <v>4</v>
      </c>
      <c r="T26" s="93">
        <v>6</v>
      </c>
      <c r="U26" s="93">
        <v>1</v>
      </c>
      <c r="V26" s="93">
        <v>5</v>
      </c>
      <c r="W26" s="92" t="s">
        <v>330</v>
      </c>
      <c r="X26" s="93" t="s">
        <v>3</v>
      </c>
      <c r="Y26" s="93" t="s">
        <v>3</v>
      </c>
      <c r="Z26" s="93" t="s">
        <v>3</v>
      </c>
      <c r="AA26" s="109" t="s">
        <v>55</v>
      </c>
      <c r="AB26" s="109" t="s">
        <v>55</v>
      </c>
      <c r="AC26" s="109" t="s">
        <v>55</v>
      </c>
      <c r="AD26" s="92" t="s">
        <v>331</v>
      </c>
      <c r="AE26" t="s">
        <v>174</v>
      </c>
    </row>
    <row r="27" spans="1:31" s="92" customFormat="1" ht="15">
      <c r="A27" s="92" t="s">
        <v>1740</v>
      </c>
      <c r="B27" s="93" t="s">
        <v>1</v>
      </c>
      <c r="C27" s="93" t="s">
        <v>1192</v>
      </c>
      <c r="D27" s="93">
        <v>35</v>
      </c>
      <c r="E27" s="93" t="s">
        <v>424</v>
      </c>
      <c r="F27" s="93">
        <v>128</v>
      </c>
      <c r="G27" s="116">
        <v>16384</v>
      </c>
      <c r="H27" s="93" t="s">
        <v>233</v>
      </c>
      <c r="I27" s="93" t="s">
        <v>3</v>
      </c>
      <c r="J27" s="93" t="s">
        <v>1146</v>
      </c>
      <c r="K27" s="93">
        <v>70</v>
      </c>
      <c r="L27" s="92" t="s">
        <v>255</v>
      </c>
      <c r="M27" s="109" t="s">
        <v>55</v>
      </c>
      <c r="N27" s="92" t="s">
        <v>1548</v>
      </c>
      <c r="O27" s="93" t="s">
        <v>3</v>
      </c>
      <c r="P27" s="93" t="s">
        <v>1549</v>
      </c>
      <c r="Q27" s="93">
        <v>4</v>
      </c>
      <c r="R27" s="93">
        <v>8</v>
      </c>
      <c r="S27" s="93">
        <v>8</v>
      </c>
      <c r="T27" s="93">
        <v>12</v>
      </c>
      <c r="U27" s="93">
        <v>2</v>
      </c>
      <c r="V27" s="93">
        <v>9</v>
      </c>
      <c r="W27" s="92" t="s">
        <v>1550</v>
      </c>
      <c r="X27" s="93" t="s">
        <v>3</v>
      </c>
      <c r="Y27" s="93" t="s">
        <v>3</v>
      </c>
      <c r="Z27" s="93" t="s">
        <v>3</v>
      </c>
      <c r="AA27" s="109" t="s">
        <v>55</v>
      </c>
      <c r="AB27" s="109" t="s">
        <v>55</v>
      </c>
      <c r="AC27" s="109" t="s">
        <v>55</v>
      </c>
      <c r="AD27" s="92" t="s">
        <v>301</v>
      </c>
      <c r="AE27" s="92" t="s">
        <v>174</v>
      </c>
    </row>
    <row r="28" spans="1:31" s="92" customFormat="1" ht="15">
      <c r="A28" s="92" t="s">
        <v>1741</v>
      </c>
      <c r="B28" s="93" t="s">
        <v>1</v>
      </c>
      <c r="C28" s="93" t="s">
        <v>1192</v>
      </c>
      <c r="D28" s="93">
        <v>35</v>
      </c>
      <c r="E28" s="93" t="s">
        <v>424</v>
      </c>
      <c r="F28" s="93">
        <v>256</v>
      </c>
      <c r="G28" s="116">
        <v>32768</v>
      </c>
      <c r="H28" s="93" t="s">
        <v>233</v>
      </c>
      <c r="I28" s="93" t="s">
        <v>3</v>
      </c>
      <c r="J28" s="93" t="s">
        <v>1146</v>
      </c>
      <c r="K28" s="93">
        <v>70</v>
      </c>
      <c r="L28" s="92" t="s">
        <v>255</v>
      </c>
      <c r="M28" s="109" t="s">
        <v>55</v>
      </c>
      <c r="N28" s="92" t="s">
        <v>1548</v>
      </c>
      <c r="O28" s="93" t="s">
        <v>3</v>
      </c>
      <c r="P28" s="93" t="s">
        <v>1549</v>
      </c>
      <c r="Q28" s="93">
        <v>4</v>
      </c>
      <c r="R28" s="93">
        <v>8</v>
      </c>
      <c r="S28" s="93">
        <v>8</v>
      </c>
      <c r="T28" s="93">
        <v>12</v>
      </c>
      <c r="U28" s="93">
        <v>2</v>
      </c>
      <c r="V28" s="93">
        <v>9</v>
      </c>
      <c r="W28" s="92" t="s">
        <v>1550</v>
      </c>
      <c r="X28" s="93" t="s">
        <v>3</v>
      </c>
      <c r="Y28" s="93" t="s">
        <v>3</v>
      </c>
      <c r="Z28" s="93" t="s">
        <v>3</v>
      </c>
      <c r="AA28" s="109" t="s">
        <v>55</v>
      </c>
      <c r="AB28" s="109" t="s">
        <v>55</v>
      </c>
      <c r="AC28" s="109" t="s">
        <v>55</v>
      </c>
      <c r="AD28" s="92" t="s">
        <v>301</v>
      </c>
      <c r="AE28" s="92" t="s">
        <v>174</v>
      </c>
    </row>
    <row r="29" spans="1:31" s="92" customFormat="1" ht="15">
      <c r="A29" s="92" t="s">
        <v>499</v>
      </c>
      <c r="B29" s="93" t="s">
        <v>1</v>
      </c>
      <c r="C29" s="93" t="s">
        <v>1192</v>
      </c>
      <c r="D29" s="93">
        <v>35</v>
      </c>
      <c r="E29" s="93" t="s">
        <v>424</v>
      </c>
      <c r="F29" s="93">
        <v>512</v>
      </c>
      <c r="G29" s="93">
        <v>49152</v>
      </c>
      <c r="H29" s="93" t="s">
        <v>233</v>
      </c>
      <c r="I29" s="93">
        <v>4</v>
      </c>
      <c r="J29" s="93" t="s">
        <v>1146</v>
      </c>
      <c r="K29" s="93">
        <v>70</v>
      </c>
      <c r="L29" s="92" t="s">
        <v>255</v>
      </c>
      <c r="M29" s="109" t="s">
        <v>55</v>
      </c>
      <c r="N29" s="93" t="s">
        <v>356</v>
      </c>
      <c r="O29" s="93" t="s">
        <v>3</v>
      </c>
      <c r="P29" s="93" t="s">
        <v>357</v>
      </c>
      <c r="Q29" s="93">
        <v>3</v>
      </c>
      <c r="R29" s="93">
        <v>4</v>
      </c>
      <c r="S29" s="93">
        <v>4</v>
      </c>
      <c r="T29" s="93">
        <v>6</v>
      </c>
      <c r="U29" s="93">
        <v>1</v>
      </c>
      <c r="V29" s="93">
        <v>5</v>
      </c>
      <c r="W29" s="92" t="s">
        <v>330</v>
      </c>
      <c r="X29" s="93">
        <v>1</v>
      </c>
      <c r="Y29" s="93" t="s">
        <v>3</v>
      </c>
      <c r="Z29" s="93" t="s">
        <v>3</v>
      </c>
      <c r="AA29" s="109" t="s">
        <v>55</v>
      </c>
      <c r="AB29" s="109" t="s">
        <v>55</v>
      </c>
      <c r="AC29" s="109" t="s">
        <v>55</v>
      </c>
      <c r="AD29" s="92" t="s">
        <v>331</v>
      </c>
      <c r="AE29" s="92" t="s">
        <v>1738</v>
      </c>
    </row>
    <row r="30" spans="1:31" s="92" customFormat="1" ht="15">
      <c r="A30" s="92" t="s">
        <v>1742</v>
      </c>
      <c r="B30" s="93" t="s">
        <v>1</v>
      </c>
      <c r="C30" s="93" t="s">
        <v>1192</v>
      </c>
      <c r="D30" s="93">
        <v>35</v>
      </c>
      <c r="E30" s="93" t="s">
        <v>424</v>
      </c>
      <c r="F30" s="93">
        <v>128</v>
      </c>
      <c r="G30" s="116">
        <v>16384</v>
      </c>
      <c r="H30" s="93" t="s">
        <v>233</v>
      </c>
      <c r="I30" s="93" t="s">
        <v>3</v>
      </c>
      <c r="J30" s="93" t="s">
        <v>1146</v>
      </c>
      <c r="K30" s="93">
        <v>70</v>
      </c>
      <c r="L30" s="92" t="s">
        <v>255</v>
      </c>
      <c r="M30" s="109" t="s">
        <v>55</v>
      </c>
      <c r="N30" s="92" t="s">
        <v>1548</v>
      </c>
      <c r="O30" s="93" t="s">
        <v>3</v>
      </c>
      <c r="P30" s="93" t="s">
        <v>1549</v>
      </c>
      <c r="Q30" s="93">
        <v>4</v>
      </c>
      <c r="R30" s="93">
        <v>8</v>
      </c>
      <c r="S30" s="93">
        <v>8</v>
      </c>
      <c r="T30" s="93">
        <v>12</v>
      </c>
      <c r="U30" s="93">
        <v>2</v>
      </c>
      <c r="V30" s="93">
        <v>9</v>
      </c>
      <c r="W30" s="92" t="s">
        <v>1550</v>
      </c>
      <c r="X30" s="93">
        <v>2</v>
      </c>
      <c r="Y30" s="93" t="s">
        <v>3</v>
      </c>
      <c r="Z30" s="93" t="s">
        <v>3</v>
      </c>
      <c r="AA30" s="109" t="s">
        <v>55</v>
      </c>
      <c r="AB30" s="109" t="s">
        <v>55</v>
      </c>
      <c r="AC30" s="109" t="s">
        <v>55</v>
      </c>
      <c r="AD30" s="92" t="s">
        <v>301</v>
      </c>
      <c r="AE30" s="92" t="s">
        <v>174</v>
      </c>
    </row>
    <row r="31" spans="1:31" s="92" customFormat="1" ht="15">
      <c r="A31" s="92" t="s">
        <v>1743</v>
      </c>
      <c r="B31" s="93" t="s">
        <v>1</v>
      </c>
      <c r="C31" s="93" t="s">
        <v>1192</v>
      </c>
      <c r="D31" s="93">
        <v>35</v>
      </c>
      <c r="E31" s="93" t="s">
        <v>424</v>
      </c>
      <c r="F31" s="93">
        <v>256</v>
      </c>
      <c r="G31" s="116">
        <v>32768</v>
      </c>
      <c r="H31" s="93" t="s">
        <v>233</v>
      </c>
      <c r="I31" s="93" t="s">
        <v>3</v>
      </c>
      <c r="J31" s="93" t="s">
        <v>1146</v>
      </c>
      <c r="K31" s="93">
        <v>70</v>
      </c>
      <c r="L31" s="92" t="s">
        <v>255</v>
      </c>
      <c r="M31" s="109" t="s">
        <v>55</v>
      </c>
      <c r="N31" s="92" t="s">
        <v>1548</v>
      </c>
      <c r="O31" s="93" t="s">
        <v>3</v>
      </c>
      <c r="P31" s="93" t="s">
        <v>1549</v>
      </c>
      <c r="Q31" s="93">
        <v>4</v>
      </c>
      <c r="R31" s="93">
        <v>8</v>
      </c>
      <c r="S31" s="93">
        <v>8</v>
      </c>
      <c r="T31" s="93">
        <v>12</v>
      </c>
      <c r="U31" s="93">
        <v>2</v>
      </c>
      <c r="V31" s="93">
        <v>9</v>
      </c>
      <c r="W31" s="92" t="s">
        <v>1550</v>
      </c>
      <c r="X31" s="93">
        <v>2</v>
      </c>
      <c r="Y31" s="93" t="s">
        <v>3</v>
      </c>
      <c r="Z31" s="93" t="s">
        <v>3</v>
      </c>
      <c r="AA31" s="109" t="s">
        <v>55</v>
      </c>
      <c r="AB31" s="109" t="s">
        <v>55</v>
      </c>
      <c r="AC31" s="109" t="s">
        <v>55</v>
      </c>
      <c r="AD31" s="92" t="s">
        <v>301</v>
      </c>
      <c r="AE31" s="92" t="s">
        <v>174</v>
      </c>
    </row>
    <row r="32" spans="1:31" s="92" customFormat="1" ht="15">
      <c r="A32" s="92" t="s">
        <v>1744</v>
      </c>
      <c r="B32" s="93" t="s">
        <v>1</v>
      </c>
      <c r="C32" s="93" t="s">
        <v>1192</v>
      </c>
      <c r="D32" s="93">
        <v>35</v>
      </c>
      <c r="E32" s="93" t="s">
        <v>424</v>
      </c>
      <c r="F32" s="93">
        <v>512</v>
      </c>
      <c r="G32" s="93">
        <v>49152</v>
      </c>
      <c r="H32" s="93" t="s">
        <v>233</v>
      </c>
      <c r="I32" s="93" t="s">
        <v>3</v>
      </c>
      <c r="J32" s="93" t="s">
        <v>1146</v>
      </c>
      <c r="K32" s="93">
        <v>70</v>
      </c>
      <c r="L32" s="92" t="s">
        <v>255</v>
      </c>
      <c r="M32" s="109" t="s">
        <v>55</v>
      </c>
      <c r="N32" s="92" t="s">
        <v>1548</v>
      </c>
      <c r="O32" s="93" t="s">
        <v>3</v>
      </c>
      <c r="P32" s="93" t="s">
        <v>1549</v>
      </c>
      <c r="Q32" s="93">
        <v>4</v>
      </c>
      <c r="R32" s="93">
        <v>8</v>
      </c>
      <c r="S32" s="93">
        <v>8</v>
      </c>
      <c r="T32" s="93">
        <v>12</v>
      </c>
      <c r="U32" s="93">
        <v>2</v>
      </c>
      <c r="V32" s="93">
        <v>9</v>
      </c>
      <c r="W32" s="92" t="s">
        <v>1550</v>
      </c>
      <c r="X32" s="93" t="s">
        <v>3</v>
      </c>
      <c r="Y32" s="93" t="s">
        <v>3</v>
      </c>
      <c r="Z32" s="93" t="s">
        <v>3</v>
      </c>
      <c r="AA32" s="109" t="s">
        <v>55</v>
      </c>
      <c r="AB32" s="109" t="s">
        <v>55</v>
      </c>
      <c r="AC32" s="109" t="s">
        <v>55</v>
      </c>
      <c r="AD32" s="92" t="s">
        <v>301</v>
      </c>
      <c r="AE32" s="92" t="s">
        <v>174</v>
      </c>
    </row>
    <row r="33" spans="1:31" s="92" customFormat="1" ht="15">
      <c r="A33" s="92" t="s">
        <v>1745</v>
      </c>
      <c r="B33" s="93" t="s">
        <v>1</v>
      </c>
      <c r="C33" s="93" t="s">
        <v>1192</v>
      </c>
      <c r="D33" s="93">
        <v>35</v>
      </c>
      <c r="E33" s="93" t="s">
        <v>424</v>
      </c>
      <c r="F33" s="93">
        <v>512</v>
      </c>
      <c r="G33" s="93">
        <v>49152</v>
      </c>
      <c r="H33" s="93" t="s">
        <v>233</v>
      </c>
      <c r="I33" s="93" t="s">
        <v>3</v>
      </c>
      <c r="J33" s="93" t="s">
        <v>1146</v>
      </c>
      <c r="K33" s="93">
        <v>70</v>
      </c>
      <c r="L33" s="92" t="s">
        <v>255</v>
      </c>
      <c r="M33" s="109" t="s">
        <v>55</v>
      </c>
      <c r="N33" s="92" t="s">
        <v>1548</v>
      </c>
      <c r="O33" s="93" t="s">
        <v>3</v>
      </c>
      <c r="P33" s="93" t="s">
        <v>1549</v>
      </c>
      <c r="Q33" s="93">
        <v>4</v>
      </c>
      <c r="R33" s="93">
        <v>8</v>
      </c>
      <c r="S33" s="93">
        <v>8</v>
      </c>
      <c r="T33" s="93">
        <v>12</v>
      </c>
      <c r="U33" s="93">
        <v>2</v>
      </c>
      <c r="V33" s="93">
        <v>9</v>
      </c>
      <c r="W33" s="92" t="s">
        <v>1550</v>
      </c>
      <c r="X33" s="93">
        <v>2</v>
      </c>
      <c r="Y33" s="93" t="s">
        <v>3</v>
      </c>
      <c r="Z33" s="93" t="s">
        <v>3</v>
      </c>
      <c r="AA33" s="109" t="s">
        <v>55</v>
      </c>
      <c r="AB33" s="109" t="s">
        <v>55</v>
      </c>
      <c r="AC33" s="109" t="s">
        <v>55</v>
      </c>
      <c r="AD33" s="92" t="s">
        <v>301</v>
      </c>
      <c r="AE33" s="92" t="s">
        <v>174</v>
      </c>
    </row>
    <row r="34" spans="1:31" ht="15">
      <c r="A34" s="92" t="s">
        <v>504</v>
      </c>
      <c r="B34" s="4" t="s">
        <v>1</v>
      </c>
      <c r="C34" s="116" t="s">
        <v>1192</v>
      </c>
      <c r="D34" s="116">
        <v>53</v>
      </c>
      <c r="E34" s="116" t="s">
        <v>424</v>
      </c>
      <c r="F34" s="116">
        <v>64</v>
      </c>
      <c r="G34" s="116">
        <v>8192</v>
      </c>
      <c r="H34" s="4" t="s">
        <v>233</v>
      </c>
      <c r="I34" s="4">
        <v>4</v>
      </c>
      <c r="J34" s="4" t="s">
        <v>1146</v>
      </c>
      <c r="K34" s="4">
        <v>70</v>
      </c>
      <c r="L34" t="s">
        <v>255</v>
      </c>
      <c r="M34" s="7" t="s">
        <v>55</v>
      </c>
      <c r="N34" s="4" t="s">
        <v>381</v>
      </c>
      <c r="O34" s="4" t="s">
        <v>3</v>
      </c>
      <c r="P34" s="4" t="s">
        <v>368</v>
      </c>
      <c r="Q34" s="4">
        <v>3</v>
      </c>
      <c r="R34" s="4">
        <v>4</v>
      </c>
      <c r="S34" s="4">
        <v>4</v>
      </c>
      <c r="T34" s="4">
        <v>6</v>
      </c>
      <c r="U34" s="4">
        <v>1</v>
      </c>
      <c r="V34" s="4">
        <v>5</v>
      </c>
      <c r="W34" t="s">
        <v>330</v>
      </c>
      <c r="X34" s="4" t="s">
        <v>3</v>
      </c>
      <c r="Y34" s="4" t="s">
        <v>3</v>
      </c>
      <c r="Z34" s="4" t="s">
        <v>3</v>
      </c>
      <c r="AA34" s="7" t="s">
        <v>55</v>
      </c>
      <c r="AB34" s="7" t="s">
        <v>55</v>
      </c>
      <c r="AC34" s="7" t="s">
        <v>55</v>
      </c>
      <c r="AD34" t="s">
        <v>331</v>
      </c>
      <c r="AE34" t="s">
        <v>190</v>
      </c>
    </row>
    <row r="35" spans="1:31" s="92" customFormat="1" ht="15">
      <c r="A35" s="92" t="s">
        <v>507</v>
      </c>
      <c r="B35" s="93" t="s">
        <v>1</v>
      </c>
      <c r="C35" s="93" t="s">
        <v>1192</v>
      </c>
      <c r="D35" s="93">
        <v>53</v>
      </c>
      <c r="E35" s="93" t="s">
        <v>424</v>
      </c>
      <c r="F35" s="93">
        <v>64</v>
      </c>
      <c r="G35" s="93">
        <v>8192</v>
      </c>
      <c r="H35" s="93" t="s">
        <v>233</v>
      </c>
      <c r="I35" s="93">
        <v>4</v>
      </c>
      <c r="J35" s="93" t="s">
        <v>1146</v>
      </c>
      <c r="K35" s="93">
        <v>70</v>
      </c>
      <c r="L35" s="92" t="s">
        <v>255</v>
      </c>
      <c r="M35" s="109" t="s">
        <v>55</v>
      </c>
      <c r="N35" s="93" t="s">
        <v>381</v>
      </c>
      <c r="O35" s="93" t="s">
        <v>3</v>
      </c>
      <c r="P35" s="93" t="s">
        <v>368</v>
      </c>
      <c r="Q35" s="93">
        <v>3</v>
      </c>
      <c r="R35" s="93">
        <v>4</v>
      </c>
      <c r="S35" s="93">
        <v>4</v>
      </c>
      <c r="T35" s="93">
        <v>6</v>
      </c>
      <c r="U35" s="93">
        <v>1</v>
      </c>
      <c r="V35" s="93">
        <v>5</v>
      </c>
      <c r="W35" s="92" t="s">
        <v>330</v>
      </c>
      <c r="X35" s="93">
        <v>1</v>
      </c>
      <c r="Y35" s="93" t="s">
        <v>3</v>
      </c>
      <c r="Z35" s="93" t="s">
        <v>3</v>
      </c>
      <c r="AA35" s="109" t="s">
        <v>55</v>
      </c>
      <c r="AB35" s="109" t="s">
        <v>55</v>
      </c>
      <c r="AC35" s="109" t="s">
        <v>55</v>
      </c>
      <c r="AD35" s="92" t="s">
        <v>331</v>
      </c>
      <c r="AE35" s="92" t="s">
        <v>190</v>
      </c>
    </row>
    <row r="36" spans="1:31" s="92" customFormat="1" ht="15">
      <c r="A36" s="92" t="s">
        <v>508</v>
      </c>
      <c r="B36" s="93" t="s">
        <v>1</v>
      </c>
      <c r="C36" s="93" t="s">
        <v>1192</v>
      </c>
      <c r="D36" s="93">
        <v>53</v>
      </c>
      <c r="E36" s="93" t="s">
        <v>424</v>
      </c>
      <c r="F36" s="93">
        <v>128</v>
      </c>
      <c r="G36" s="93">
        <v>16384</v>
      </c>
      <c r="H36" s="93" t="s">
        <v>233</v>
      </c>
      <c r="I36" s="93">
        <v>4</v>
      </c>
      <c r="J36" s="93" t="s">
        <v>1146</v>
      </c>
      <c r="K36" s="93">
        <v>70</v>
      </c>
      <c r="L36" s="92" t="s">
        <v>255</v>
      </c>
      <c r="M36" s="109" t="s">
        <v>55</v>
      </c>
      <c r="N36" s="93" t="s">
        <v>379</v>
      </c>
      <c r="O36" s="93" t="s">
        <v>3</v>
      </c>
      <c r="P36" s="93" t="s">
        <v>357</v>
      </c>
      <c r="Q36" s="93">
        <v>3</v>
      </c>
      <c r="R36" s="93">
        <v>4</v>
      </c>
      <c r="S36" s="93">
        <v>4</v>
      </c>
      <c r="T36" s="93">
        <v>6</v>
      </c>
      <c r="U36" s="93">
        <v>1</v>
      </c>
      <c r="V36" s="93">
        <v>5</v>
      </c>
      <c r="W36" s="92" t="s">
        <v>330</v>
      </c>
      <c r="X36" s="93" t="s">
        <v>3</v>
      </c>
      <c r="Y36" s="93" t="s">
        <v>3</v>
      </c>
      <c r="Z36" s="93" t="s">
        <v>3</v>
      </c>
      <c r="AA36" s="109" t="s">
        <v>55</v>
      </c>
      <c r="AB36" s="109" t="s">
        <v>55</v>
      </c>
      <c r="AC36" s="109" t="s">
        <v>55</v>
      </c>
      <c r="AD36" s="92" t="s">
        <v>331</v>
      </c>
      <c r="AE36" s="92" t="s">
        <v>190</v>
      </c>
    </row>
    <row r="37" spans="1:31" s="92" customFormat="1" ht="15">
      <c r="A37" s="92" t="s">
        <v>509</v>
      </c>
      <c r="B37" s="93" t="s">
        <v>1</v>
      </c>
      <c r="C37" s="93" t="s">
        <v>1192</v>
      </c>
      <c r="D37" s="93">
        <v>53</v>
      </c>
      <c r="E37" s="93" t="s">
        <v>424</v>
      </c>
      <c r="F37" s="93">
        <v>128</v>
      </c>
      <c r="G37" s="93">
        <v>16384</v>
      </c>
      <c r="H37" s="93" t="s">
        <v>233</v>
      </c>
      <c r="I37" s="93">
        <v>4</v>
      </c>
      <c r="J37" s="93" t="s">
        <v>1146</v>
      </c>
      <c r="K37" s="93">
        <v>70</v>
      </c>
      <c r="L37" s="92" t="s">
        <v>255</v>
      </c>
      <c r="M37" s="109" t="s">
        <v>55</v>
      </c>
      <c r="N37" s="93" t="s">
        <v>379</v>
      </c>
      <c r="O37" s="93" t="s">
        <v>3</v>
      </c>
      <c r="P37" s="93" t="s">
        <v>357</v>
      </c>
      <c r="Q37" s="93">
        <v>3</v>
      </c>
      <c r="R37" s="93">
        <v>4</v>
      </c>
      <c r="S37" s="93">
        <v>4</v>
      </c>
      <c r="T37" s="93">
        <v>6</v>
      </c>
      <c r="U37" s="93">
        <v>1</v>
      </c>
      <c r="V37" s="93">
        <v>5</v>
      </c>
      <c r="W37" s="92" t="s">
        <v>330</v>
      </c>
      <c r="X37" s="93">
        <v>1</v>
      </c>
      <c r="Y37" s="93" t="s">
        <v>3</v>
      </c>
      <c r="Z37" s="93" t="s">
        <v>3</v>
      </c>
      <c r="AA37" s="109" t="s">
        <v>55</v>
      </c>
      <c r="AB37" s="109" t="s">
        <v>55</v>
      </c>
      <c r="AC37" s="109" t="s">
        <v>55</v>
      </c>
      <c r="AD37" s="92" t="s">
        <v>331</v>
      </c>
      <c r="AE37" s="92" t="s">
        <v>190</v>
      </c>
    </row>
    <row r="38" spans="1:31" s="92" customFormat="1" ht="15">
      <c r="A38" s="92" t="s">
        <v>510</v>
      </c>
      <c r="B38" s="93" t="s">
        <v>1</v>
      </c>
      <c r="C38" s="93" t="s">
        <v>1192</v>
      </c>
      <c r="D38" s="93">
        <v>53</v>
      </c>
      <c r="E38" s="93" t="s">
        <v>424</v>
      </c>
      <c r="F38" s="93">
        <v>256</v>
      </c>
      <c r="G38" s="93">
        <v>32768</v>
      </c>
      <c r="H38" s="93" t="s">
        <v>233</v>
      </c>
      <c r="I38" s="93">
        <v>4</v>
      </c>
      <c r="J38" s="93" t="s">
        <v>1146</v>
      </c>
      <c r="K38" s="93">
        <v>70</v>
      </c>
      <c r="L38" s="92" t="s">
        <v>255</v>
      </c>
      <c r="M38" s="109" t="s">
        <v>55</v>
      </c>
      <c r="N38" s="93" t="s">
        <v>381</v>
      </c>
      <c r="O38" s="93" t="s">
        <v>3</v>
      </c>
      <c r="P38" s="93" t="s">
        <v>368</v>
      </c>
      <c r="Q38" s="93">
        <v>3</v>
      </c>
      <c r="R38" s="93">
        <v>4</v>
      </c>
      <c r="S38" s="93">
        <v>4</v>
      </c>
      <c r="T38" s="93">
        <v>6</v>
      </c>
      <c r="U38" s="93">
        <v>1</v>
      </c>
      <c r="V38" s="93">
        <v>5</v>
      </c>
      <c r="W38" s="92" t="s">
        <v>330</v>
      </c>
      <c r="X38" s="93" t="s">
        <v>3</v>
      </c>
      <c r="Y38" s="93" t="s">
        <v>3</v>
      </c>
      <c r="Z38" s="93" t="s">
        <v>3</v>
      </c>
      <c r="AA38" s="109" t="s">
        <v>55</v>
      </c>
      <c r="AB38" s="109" t="s">
        <v>55</v>
      </c>
      <c r="AC38" s="109" t="s">
        <v>55</v>
      </c>
      <c r="AD38" s="92" t="s">
        <v>331</v>
      </c>
      <c r="AE38" s="92" t="s">
        <v>190</v>
      </c>
    </row>
    <row r="39" spans="1:31" s="92" customFormat="1" ht="15">
      <c r="A39" s="92" t="s">
        <v>511</v>
      </c>
      <c r="B39" s="93" t="s">
        <v>1</v>
      </c>
      <c r="C39" s="93" t="s">
        <v>1192</v>
      </c>
      <c r="D39" s="93">
        <v>53</v>
      </c>
      <c r="E39" s="93" t="s">
        <v>424</v>
      </c>
      <c r="F39" s="93">
        <v>256</v>
      </c>
      <c r="G39" s="93">
        <v>32768</v>
      </c>
      <c r="H39" s="93" t="s">
        <v>233</v>
      </c>
      <c r="I39" s="93">
        <v>4</v>
      </c>
      <c r="J39" s="93" t="s">
        <v>1146</v>
      </c>
      <c r="K39" s="93">
        <v>70</v>
      </c>
      <c r="L39" s="92" t="s">
        <v>255</v>
      </c>
      <c r="M39" s="109" t="s">
        <v>55</v>
      </c>
      <c r="N39" s="93" t="s">
        <v>381</v>
      </c>
      <c r="O39" s="93" t="s">
        <v>3</v>
      </c>
      <c r="P39" s="93" t="s">
        <v>368</v>
      </c>
      <c r="Q39" s="93">
        <v>3</v>
      </c>
      <c r="R39" s="93">
        <v>4</v>
      </c>
      <c r="S39" s="93">
        <v>4</v>
      </c>
      <c r="T39" s="93">
        <v>6</v>
      </c>
      <c r="U39" s="93">
        <v>1</v>
      </c>
      <c r="V39" s="93">
        <v>5</v>
      </c>
      <c r="W39" s="92" t="s">
        <v>369</v>
      </c>
      <c r="X39" s="93">
        <v>1</v>
      </c>
      <c r="Y39" s="93" t="s">
        <v>3</v>
      </c>
      <c r="Z39" s="93" t="s">
        <v>3</v>
      </c>
      <c r="AA39" s="109" t="s">
        <v>55</v>
      </c>
      <c r="AB39" s="109" t="s">
        <v>55</v>
      </c>
      <c r="AC39" s="109" t="s">
        <v>55</v>
      </c>
      <c r="AD39" s="92" t="s">
        <v>331</v>
      </c>
      <c r="AE39" s="92" t="s">
        <v>190</v>
      </c>
    </row>
    <row r="40" spans="1:31" s="92" customFormat="1" ht="15">
      <c r="A40" s="92" t="s">
        <v>505</v>
      </c>
      <c r="B40" s="93" t="s">
        <v>1</v>
      </c>
      <c r="C40" s="93" t="s">
        <v>1192</v>
      </c>
      <c r="D40" s="93">
        <v>53</v>
      </c>
      <c r="E40" s="93" t="s">
        <v>424</v>
      </c>
      <c r="F40" s="93">
        <v>512</v>
      </c>
      <c r="G40" s="93">
        <v>49152</v>
      </c>
      <c r="H40" s="93" t="s">
        <v>233</v>
      </c>
      <c r="I40" s="93">
        <v>4</v>
      </c>
      <c r="J40" s="93" t="s">
        <v>1146</v>
      </c>
      <c r="K40" s="93">
        <v>70</v>
      </c>
      <c r="L40" s="92" t="s">
        <v>255</v>
      </c>
      <c r="M40" s="109" t="s">
        <v>55</v>
      </c>
      <c r="N40" s="93" t="s">
        <v>381</v>
      </c>
      <c r="O40" s="93" t="s">
        <v>3</v>
      </c>
      <c r="P40" s="93" t="s">
        <v>368</v>
      </c>
      <c r="Q40" s="93">
        <v>3</v>
      </c>
      <c r="R40" s="93">
        <v>4</v>
      </c>
      <c r="S40" s="93">
        <v>4</v>
      </c>
      <c r="T40" s="93">
        <v>6</v>
      </c>
      <c r="U40" s="93">
        <v>1</v>
      </c>
      <c r="V40" s="93">
        <v>5</v>
      </c>
      <c r="W40" s="92" t="s">
        <v>330</v>
      </c>
      <c r="X40" s="93" t="s">
        <v>3</v>
      </c>
      <c r="Y40" s="93" t="s">
        <v>3</v>
      </c>
      <c r="Z40" s="93" t="s">
        <v>3</v>
      </c>
      <c r="AA40" s="109" t="s">
        <v>55</v>
      </c>
      <c r="AB40" s="109" t="s">
        <v>55</v>
      </c>
      <c r="AC40" s="109" t="s">
        <v>55</v>
      </c>
      <c r="AD40" s="92" t="s">
        <v>331</v>
      </c>
      <c r="AE40" s="92" t="s">
        <v>190</v>
      </c>
    </row>
    <row r="41" spans="1:31" s="92" customFormat="1" ht="15">
      <c r="A41" s="92" t="s">
        <v>1746</v>
      </c>
      <c r="B41" s="93" t="s">
        <v>1</v>
      </c>
      <c r="C41" s="93" t="s">
        <v>1192</v>
      </c>
      <c r="D41" s="93">
        <v>53</v>
      </c>
      <c r="E41" s="93" t="s">
        <v>424</v>
      </c>
      <c r="F41" s="93">
        <v>128</v>
      </c>
      <c r="G41" s="93">
        <v>16384</v>
      </c>
      <c r="H41" s="93" t="s">
        <v>233</v>
      </c>
      <c r="I41" s="93" t="s">
        <v>3</v>
      </c>
      <c r="J41" s="92" t="s">
        <v>1146</v>
      </c>
      <c r="K41" s="92">
        <v>70</v>
      </c>
      <c r="L41" s="92" t="s">
        <v>255</v>
      </c>
      <c r="M41" s="109" t="s">
        <v>55</v>
      </c>
      <c r="N41" s="92" t="s">
        <v>1551</v>
      </c>
      <c r="O41" s="93" t="s">
        <v>3</v>
      </c>
      <c r="P41" s="93" t="s">
        <v>1549</v>
      </c>
      <c r="Q41" s="93">
        <v>4</v>
      </c>
      <c r="R41" s="93">
        <v>8</v>
      </c>
      <c r="S41" s="93">
        <v>8</v>
      </c>
      <c r="T41" s="93">
        <v>12</v>
      </c>
      <c r="U41" s="93">
        <v>2</v>
      </c>
      <c r="V41" s="93">
        <v>9</v>
      </c>
      <c r="W41" s="92" t="s">
        <v>1550</v>
      </c>
      <c r="X41" s="93" t="s">
        <v>3</v>
      </c>
      <c r="Y41" s="93" t="s">
        <v>3</v>
      </c>
      <c r="Z41" s="109" t="s">
        <v>55</v>
      </c>
      <c r="AA41" s="109" t="s">
        <v>55</v>
      </c>
      <c r="AB41" s="109" t="s">
        <v>55</v>
      </c>
      <c r="AC41" s="109" t="s">
        <v>55</v>
      </c>
      <c r="AD41" s="92" t="s">
        <v>331</v>
      </c>
      <c r="AE41" s="92" t="s">
        <v>190</v>
      </c>
    </row>
    <row r="42" spans="1:31" s="92" customFormat="1" ht="15">
      <c r="A42" s="92" t="s">
        <v>506</v>
      </c>
      <c r="B42" s="93" t="s">
        <v>1</v>
      </c>
      <c r="C42" s="93" t="s">
        <v>1192</v>
      </c>
      <c r="D42" s="93">
        <v>53</v>
      </c>
      <c r="E42" s="93" t="s">
        <v>424</v>
      </c>
      <c r="F42" s="93">
        <v>512</v>
      </c>
      <c r="G42" s="93">
        <v>49152</v>
      </c>
      <c r="H42" s="93" t="s">
        <v>233</v>
      </c>
      <c r="I42" s="93">
        <v>4</v>
      </c>
      <c r="J42" s="93" t="s">
        <v>1146</v>
      </c>
      <c r="K42" s="93">
        <v>70</v>
      </c>
      <c r="L42" s="92" t="s">
        <v>255</v>
      </c>
      <c r="M42" s="109" t="s">
        <v>55</v>
      </c>
      <c r="N42" s="93" t="s">
        <v>381</v>
      </c>
      <c r="O42" s="93" t="s">
        <v>3</v>
      </c>
      <c r="P42" s="93" t="s">
        <v>368</v>
      </c>
      <c r="Q42" s="93">
        <v>3</v>
      </c>
      <c r="R42" s="93">
        <v>4</v>
      </c>
      <c r="S42" s="93">
        <v>4</v>
      </c>
      <c r="T42" s="93">
        <v>6</v>
      </c>
      <c r="U42" s="93">
        <v>1</v>
      </c>
      <c r="V42" s="93">
        <v>5</v>
      </c>
      <c r="W42" s="92" t="s">
        <v>330</v>
      </c>
      <c r="X42" s="93">
        <v>1</v>
      </c>
      <c r="Y42" s="93" t="s">
        <v>3</v>
      </c>
      <c r="Z42" s="93" t="s">
        <v>3</v>
      </c>
      <c r="AA42" s="109" t="s">
        <v>55</v>
      </c>
      <c r="AB42" s="109" t="s">
        <v>55</v>
      </c>
      <c r="AC42" s="109" t="s">
        <v>55</v>
      </c>
      <c r="AD42" s="92" t="s">
        <v>331</v>
      </c>
      <c r="AE42" s="92" t="s">
        <v>190</v>
      </c>
    </row>
    <row r="43" spans="1:31" s="92" customFormat="1" ht="15">
      <c r="A43" s="92" t="s">
        <v>1747</v>
      </c>
      <c r="B43" s="93" t="s">
        <v>1</v>
      </c>
      <c r="C43" s="93" t="s">
        <v>1192</v>
      </c>
      <c r="D43" s="93">
        <v>53</v>
      </c>
      <c r="E43" s="93" t="s">
        <v>424</v>
      </c>
      <c r="F43" s="93">
        <v>256</v>
      </c>
      <c r="G43" s="93">
        <v>32768</v>
      </c>
      <c r="H43" s="93" t="s">
        <v>233</v>
      </c>
      <c r="I43" s="93" t="s">
        <v>3</v>
      </c>
      <c r="J43" s="92" t="s">
        <v>1146</v>
      </c>
      <c r="K43" s="92">
        <v>70</v>
      </c>
      <c r="L43" s="92" t="s">
        <v>255</v>
      </c>
      <c r="M43" s="109" t="s">
        <v>55</v>
      </c>
      <c r="N43" s="92" t="s">
        <v>1551</v>
      </c>
      <c r="O43" s="93" t="s">
        <v>3</v>
      </c>
      <c r="P43" s="93" t="s">
        <v>1549</v>
      </c>
      <c r="Q43" s="93">
        <v>4</v>
      </c>
      <c r="R43" s="93">
        <v>8</v>
      </c>
      <c r="S43" s="93">
        <v>8</v>
      </c>
      <c r="T43" s="93">
        <v>12</v>
      </c>
      <c r="U43" s="93">
        <v>2</v>
      </c>
      <c r="V43" s="93">
        <v>9</v>
      </c>
      <c r="W43" s="92" t="s">
        <v>1550</v>
      </c>
      <c r="X43" s="93" t="s">
        <v>3</v>
      </c>
      <c r="Y43" s="93" t="s">
        <v>3</v>
      </c>
      <c r="Z43" s="109" t="s">
        <v>55</v>
      </c>
      <c r="AA43" s="109" t="s">
        <v>55</v>
      </c>
      <c r="AB43" s="109" t="s">
        <v>55</v>
      </c>
      <c r="AC43" s="109" t="s">
        <v>55</v>
      </c>
      <c r="AD43" s="92" t="s">
        <v>331</v>
      </c>
      <c r="AE43" s="92" t="s">
        <v>190</v>
      </c>
    </row>
    <row r="44" spans="1:31" s="92" customFormat="1" ht="15">
      <c r="A44" s="92" t="s">
        <v>1748</v>
      </c>
      <c r="B44" s="93" t="s">
        <v>1</v>
      </c>
      <c r="C44" s="93" t="s">
        <v>1192</v>
      </c>
      <c r="D44" s="93">
        <v>53</v>
      </c>
      <c r="E44" s="93" t="s">
        <v>424</v>
      </c>
      <c r="F44" s="93">
        <v>128</v>
      </c>
      <c r="G44" s="93">
        <v>16384</v>
      </c>
      <c r="H44" s="93" t="s">
        <v>233</v>
      </c>
      <c r="I44" s="93" t="s">
        <v>3</v>
      </c>
      <c r="J44" s="92" t="s">
        <v>1146</v>
      </c>
      <c r="K44" s="92">
        <v>70</v>
      </c>
      <c r="L44" s="92" t="s">
        <v>255</v>
      </c>
      <c r="M44" s="109" t="s">
        <v>55</v>
      </c>
      <c r="N44" s="92" t="s">
        <v>1551</v>
      </c>
      <c r="O44" s="93" t="s">
        <v>3</v>
      </c>
      <c r="P44" s="93" t="s">
        <v>1549</v>
      </c>
      <c r="Q44" s="93">
        <v>4</v>
      </c>
      <c r="R44" s="93">
        <v>8</v>
      </c>
      <c r="S44" s="93">
        <v>8</v>
      </c>
      <c r="T44" s="93">
        <v>12</v>
      </c>
      <c r="U44" s="93">
        <v>2</v>
      </c>
      <c r="V44" s="93">
        <v>9</v>
      </c>
      <c r="W44" s="92" t="s">
        <v>1550</v>
      </c>
      <c r="X44" s="93">
        <v>2</v>
      </c>
      <c r="Y44" s="93" t="s">
        <v>3</v>
      </c>
      <c r="Z44" s="109" t="s">
        <v>55</v>
      </c>
      <c r="AA44" s="109" t="s">
        <v>55</v>
      </c>
      <c r="AB44" s="109" t="s">
        <v>55</v>
      </c>
      <c r="AC44" s="109" t="s">
        <v>55</v>
      </c>
      <c r="AD44" s="92" t="s">
        <v>331</v>
      </c>
      <c r="AE44" s="92" t="s">
        <v>190</v>
      </c>
    </row>
    <row r="45" spans="1:31" s="92" customFormat="1" ht="15">
      <c r="A45" s="92" t="s">
        <v>1749</v>
      </c>
      <c r="B45" s="93" t="s">
        <v>1</v>
      </c>
      <c r="C45" s="93" t="s">
        <v>1192</v>
      </c>
      <c r="D45" s="93">
        <v>53</v>
      </c>
      <c r="E45" s="93" t="s">
        <v>424</v>
      </c>
      <c r="F45" s="93">
        <v>256</v>
      </c>
      <c r="G45" s="93">
        <v>32768</v>
      </c>
      <c r="H45" s="93" t="s">
        <v>233</v>
      </c>
      <c r="I45" s="93" t="s">
        <v>3</v>
      </c>
      <c r="J45" s="92" t="s">
        <v>1146</v>
      </c>
      <c r="K45" s="92">
        <v>70</v>
      </c>
      <c r="L45" s="92" t="s">
        <v>255</v>
      </c>
      <c r="M45" s="109" t="s">
        <v>55</v>
      </c>
      <c r="N45" s="92" t="s">
        <v>1551</v>
      </c>
      <c r="O45" s="93" t="s">
        <v>3</v>
      </c>
      <c r="P45" s="93" t="s">
        <v>1549</v>
      </c>
      <c r="Q45" s="93">
        <v>4</v>
      </c>
      <c r="R45" s="93">
        <v>8</v>
      </c>
      <c r="S45" s="93">
        <v>8</v>
      </c>
      <c r="T45" s="93">
        <v>12</v>
      </c>
      <c r="U45" s="93">
        <v>2</v>
      </c>
      <c r="V45" s="93">
        <v>9</v>
      </c>
      <c r="W45" s="92" t="s">
        <v>1550</v>
      </c>
      <c r="X45" s="93">
        <v>2</v>
      </c>
      <c r="Y45" s="93" t="s">
        <v>3</v>
      </c>
      <c r="Z45" s="109" t="s">
        <v>55</v>
      </c>
      <c r="AA45" s="109" t="s">
        <v>55</v>
      </c>
      <c r="AB45" s="109" t="s">
        <v>55</v>
      </c>
      <c r="AC45" s="109" t="s">
        <v>55</v>
      </c>
      <c r="AD45" s="92" t="s">
        <v>331</v>
      </c>
      <c r="AE45" s="92" t="s">
        <v>190</v>
      </c>
    </row>
    <row r="46" spans="1:31" s="92" customFormat="1" ht="15">
      <c r="A46" s="92" t="s">
        <v>1750</v>
      </c>
      <c r="B46" s="93" t="s">
        <v>1</v>
      </c>
      <c r="C46" s="93" t="s">
        <v>1192</v>
      </c>
      <c r="D46" s="93">
        <v>53</v>
      </c>
      <c r="E46" s="93" t="s">
        <v>424</v>
      </c>
      <c r="F46" s="93">
        <v>512</v>
      </c>
      <c r="G46" s="93">
        <v>49152</v>
      </c>
      <c r="H46" s="93" t="s">
        <v>233</v>
      </c>
      <c r="I46" s="93" t="s">
        <v>3</v>
      </c>
      <c r="J46" s="93" t="s">
        <v>1146</v>
      </c>
      <c r="K46" s="93">
        <v>70</v>
      </c>
      <c r="L46" s="92" t="s">
        <v>255</v>
      </c>
      <c r="M46" s="109" t="s">
        <v>55</v>
      </c>
      <c r="N46" s="92" t="s">
        <v>1551</v>
      </c>
      <c r="O46" s="93" t="s">
        <v>3</v>
      </c>
      <c r="P46" s="93" t="s">
        <v>1549</v>
      </c>
      <c r="Q46" s="93">
        <v>4</v>
      </c>
      <c r="R46" s="93">
        <v>8</v>
      </c>
      <c r="S46" s="93">
        <v>8</v>
      </c>
      <c r="T46" s="93">
        <v>12</v>
      </c>
      <c r="U46" s="93">
        <v>2</v>
      </c>
      <c r="V46" s="93">
        <v>9</v>
      </c>
      <c r="W46" s="92" t="s">
        <v>1550</v>
      </c>
      <c r="X46" s="93" t="s">
        <v>3</v>
      </c>
      <c r="Y46" s="93" t="s">
        <v>3</v>
      </c>
      <c r="Z46" s="109" t="s">
        <v>55</v>
      </c>
      <c r="AA46" s="109" t="s">
        <v>55</v>
      </c>
      <c r="AB46" s="109" t="s">
        <v>55</v>
      </c>
      <c r="AC46" s="109" t="s">
        <v>55</v>
      </c>
      <c r="AD46" s="92" t="s">
        <v>331</v>
      </c>
      <c r="AE46" s="92" t="s">
        <v>190</v>
      </c>
    </row>
    <row r="47" spans="1:31" s="92" customFormat="1" ht="15">
      <c r="A47" s="92" t="s">
        <v>1751</v>
      </c>
      <c r="B47" s="93" t="s">
        <v>1</v>
      </c>
      <c r="C47" s="93" t="s">
        <v>1192</v>
      </c>
      <c r="D47" s="93">
        <v>53</v>
      </c>
      <c r="E47" s="93" t="s">
        <v>424</v>
      </c>
      <c r="F47" s="93">
        <v>512</v>
      </c>
      <c r="G47" s="93">
        <v>49152</v>
      </c>
      <c r="H47" s="93" t="s">
        <v>233</v>
      </c>
      <c r="I47" s="93" t="s">
        <v>3</v>
      </c>
      <c r="J47" s="93" t="s">
        <v>1146</v>
      </c>
      <c r="K47" s="93">
        <v>70</v>
      </c>
      <c r="L47" s="92" t="s">
        <v>255</v>
      </c>
      <c r="M47" s="109" t="s">
        <v>55</v>
      </c>
      <c r="N47" s="92" t="s">
        <v>1551</v>
      </c>
      <c r="O47" s="93" t="s">
        <v>3</v>
      </c>
      <c r="P47" s="93" t="s">
        <v>1549</v>
      </c>
      <c r="Q47" s="93">
        <v>4</v>
      </c>
      <c r="R47" s="93">
        <v>8</v>
      </c>
      <c r="S47" s="93">
        <v>8</v>
      </c>
      <c r="T47" s="93">
        <v>12</v>
      </c>
      <c r="U47" s="93">
        <v>2</v>
      </c>
      <c r="V47" s="93">
        <v>9</v>
      </c>
      <c r="W47" s="92" t="s">
        <v>1550</v>
      </c>
      <c r="X47" s="93">
        <v>2</v>
      </c>
      <c r="Y47" s="93" t="s">
        <v>3</v>
      </c>
      <c r="Z47" s="109" t="s">
        <v>55</v>
      </c>
      <c r="AA47" s="109" t="s">
        <v>55</v>
      </c>
      <c r="AB47" s="109" t="s">
        <v>55</v>
      </c>
      <c r="AC47" s="109" t="s">
        <v>55</v>
      </c>
      <c r="AD47" s="92" t="s">
        <v>331</v>
      </c>
      <c r="AE47" s="92" t="s">
        <v>190</v>
      </c>
    </row>
    <row r="48" spans="1:31" s="92" customFormat="1" ht="15">
      <c r="A48" s="92" t="s">
        <v>514</v>
      </c>
      <c r="B48" s="93" t="s">
        <v>1</v>
      </c>
      <c r="C48" s="93" t="s">
        <v>1192</v>
      </c>
      <c r="D48" s="93">
        <v>53</v>
      </c>
      <c r="E48" s="93" t="s">
        <v>424</v>
      </c>
      <c r="F48" s="93">
        <v>536</v>
      </c>
      <c r="G48" s="93">
        <v>53248</v>
      </c>
      <c r="H48" s="93" t="s">
        <v>233</v>
      </c>
      <c r="I48" s="93">
        <v>15</v>
      </c>
      <c r="J48" s="93" t="s">
        <v>1146</v>
      </c>
      <c r="K48" s="93">
        <v>70</v>
      </c>
      <c r="L48" s="92" t="s">
        <v>255</v>
      </c>
      <c r="M48" s="93" t="s">
        <v>3</v>
      </c>
      <c r="N48" s="93" t="s">
        <v>515</v>
      </c>
      <c r="O48" s="93" t="s">
        <v>3</v>
      </c>
      <c r="P48" s="93">
        <v>3</v>
      </c>
      <c r="Q48" s="93" t="s">
        <v>3</v>
      </c>
      <c r="R48" s="93">
        <v>16</v>
      </c>
      <c r="S48" s="93">
        <v>16</v>
      </c>
      <c r="T48" s="93">
        <v>8</v>
      </c>
      <c r="U48" s="93">
        <v>2</v>
      </c>
      <c r="V48" s="93">
        <v>9</v>
      </c>
      <c r="W48" s="92" t="s">
        <v>296</v>
      </c>
      <c r="X48" s="93">
        <v>2</v>
      </c>
      <c r="Y48" s="93" t="s">
        <v>3</v>
      </c>
      <c r="Z48" s="109" t="s">
        <v>55</v>
      </c>
      <c r="AA48" s="109" t="s">
        <v>55</v>
      </c>
      <c r="AB48" s="109" t="s">
        <v>55</v>
      </c>
      <c r="AC48" s="93" t="s">
        <v>3</v>
      </c>
      <c r="AD48" s="92" t="s">
        <v>331</v>
      </c>
      <c r="AE48" s="92" t="s">
        <v>190</v>
      </c>
    </row>
    <row r="49" spans="1:31" s="92" customFormat="1" ht="15">
      <c r="A49" s="92" t="s">
        <v>512</v>
      </c>
      <c r="B49" s="93" t="s">
        <v>1</v>
      </c>
      <c r="C49" s="93" t="s">
        <v>1192</v>
      </c>
      <c r="D49" s="93">
        <v>53</v>
      </c>
      <c r="E49" s="93" t="s">
        <v>424</v>
      </c>
      <c r="F49" s="93">
        <v>280</v>
      </c>
      <c r="G49" s="93">
        <v>28672</v>
      </c>
      <c r="H49" s="93" t="s">
        <v>233</v>
      </c>
      <c r="I49" s="93">
        <v>15</v>
      </c>
      <c r="J49" s="93" t="s">
        <v>1146</v>
      </c>
      <c r="K49" s="93">
        <v>60</v>
      </c>
      <c r="L49" s="92" t="s">
        <v>255</v>
      </c>
      <c r="M49" s="93" t="s">
        <v>3</v>
      </c>
      <c r="N49" s="93" t="s">
        <v>471</v>
      </c>
      <c r="O49" s="93" t="s">
        <v>3</v>
      </c>
      <c r="P49" s="93">
        <v>3</v>
      </c>
      <c r="Q49" s="93" t="s">
        <v>3</v>
      </c>
      <c r="R49" s="93">
        <v>16</v>
      </c>
      <c r="S49" s="93">
        <v>16</v>
      </c>
      <c r="T49" s="93">
        <v>8</v>
      </c>
      <c r="U49" s="93">
        <v>2</v>
      </c>
      <c r="V49" s="93">
        <v>9</v>
      </c>
      <c r="W49" s="92" t="s">
        <v>513</v>
      </c>
      <c r="X49" s="93">
        <v>2</v>
      </c>
      <c r="Y49" s="93">
        <v>1</v>
      </c>
      <c r="Z49" s="109" t="s">
        <v>55</v>
      </c>
      <c r="AA49" s="109" t="s">
        <v>55</v>
      </c>
      <c r="AB49" s="109" t="s">
        <v>55</v>
      </c>
      <c r="AC49" s="93" t="s">
        <v>3</v>
      </c>
      <c r="AD49" s="92" t="s">
        <v>257</v>
      </c>
      <c r="AE49" s="92" t="s">
        <v>190</v>
      </c>
    </row>
    <row r="50" spans="1:31" s="92" customFormat="1" ht="15">
      <c r="A50" s="92" t="s">
        <v>516</v>
      </c>
      <c r="B50" s="93" t="s">
        <v>1</v>
      </c>
      <c r="C50" s="93" t="s">
        <v>1192</v>
      </c>
      <c r="D50" s="93">
        <v>85</v>
      </c>
      <c r="E50" s="93" t="s">
        <v>424</v>
      </c>
      <c r="F50" s="93">
        <v>64</v>
      </c>
      <c r="G50" s="93">
        <v>8192</v>
      </c>
      <c r="H50" s="93" t="s">
        <v>233</v>
      </c>
      <c r="I50" s="93">
        <v>8</v>
      </c>
      <c r="J50" s="93" t="s">
        <v>1146</v>
      </c>
      <c r="K50" s="93">
        <v>40</v>
      </c>
      <c r="L50" s="92" t="s">
        <v>255</v>
      </c>
      <c r="M50" s="93" t="s">
        <v>3</v>
      </c>
      <c r="N50" s="93" t="s">
        <v>517</v>
      </c>
      <c r="O50" s="93" t="s">
        <v>3</v>
      </c>
      <c r="P50" s="93" t="s">
        <v>3</v>
      </c>
      <c r="Q50" s="93" t="s">
        <v>3</v>
      </c>
      <c r="R50" s="93">
        <v>8</v>
      </c>
      <c r="S50" s="93">
        <v>8</v>
      </c>
      <c r="T50" s="93">
        <v>8</v>
      </c>
      <c r="U50" s="93">
        <v>1</v>
      </c>
      <c r="V50" s="93">
        <v>9</v>
      </c>
      <c r="W50" s="92" t="s">
        <v>273</v>
      </c>
      <c r="X50" s="93">
        <v>1</v>
      </c>
      <c r="Y50" s="93" t="s">
        <v>3</v>
      </c>
      <c r="Z50" s="93" t="s">
        <v>3</v>
      </c>
      <c r="AA50" s="93" t="s">
        <v>3</v>
      </c>
      <c r="AB50" s="93" t="s">
        <v>3</v>
      </c>
      <c r="AC50" s="109" t="s">
        <v>55</v>
      </c>
      <c r="AD50" s="92" t="s">
        <v>326</v>
      </c>
      <c r="AE50" s="92" t="s">
        <v>395</v>
      </c>
    </row>
    <row r="51" spans="1:31" s="92" customFormat="1" ht="15">
      <c r="A51" s="92" t="s">
        <v>518</v>
      </c>
      <c r="B51" s="93" t="s">
        <v>1</v>
      </c>
      <c r="C51" s="93" t="s">
        <v>1192</v>
      </c>
      <c r="D51" s="93">
        <v>85</v>
      </c>
      <c r="E51" s="93" t="s">
        <v>424</v>
      </c>
      <c r="F51" s="93">
        <v>128</v>
      </c>
      <c r="G51" s="93">
        <v>8192</v>
      </c>
      <c r="H51" s="93" t="s">
        <v>233</v>
      </c>
      <c r="I51" s="93">
        <v>8</v>
      </c>
      <c r="J51" s="93" t="s">
        <v>1146</v>
      </c>
      <c r="K51" s="93">
        <v>40</v>
      </c>
      <c r="L51" s="92" t="s">
        <v>255</v>
      </c>
      <c r="M51" s="93" t="s">
        <v>3</v>
      </c>
      <c r="N51" s="93" t="s">
        <v>517</v>
      </c>
      <c r="O51" s="93" t="s">
        <v>3</v>
      </c>
      <c r="P51" s="93" t="s">
        <v>3</v>
      </c>
      <c r="Q51" s="93" t="s">
        <v>3</v>
      </c>
      <c r="R51" s="93">
        <v>8</v>
      </c>
      <c r="S51" s="93">
        <v>8</v>
      </c>
      <c r="T51" s="93">
        <v>8</v>
      </c>
      <c r="U51" s="93">
        <v>1</v>
      </c>
      <c r="V51" s="93">
        <v>9</v>
      </c>
      <c r="W51" s="92" t="s">
        <v>273</v>
      </c>
      <c r="X51" s="93">
        <v>1</v>
      </c>
      <c r="Y51" s="93" t="s">
        <v>3</v>
      </c>
      <c r="Z51" s="93" t="s">
        <v>3</v>
      </c>
      <c r="AA51" s="93" t="s">
        <v>3</v>
      </c>
      <c r="AB51" s="93" t="s">
        <v>3</v>
      </c>
      <c r="AC51" s="109" t="s">
        <v>55</v>
      </c>
      <c r="AD51" s="92" t="s">
        <v>326</v>
      </c>
      <c r="AE51" s="92" t="s">
        <v>395</v>
      </c>
    </row>
    <row r="52" spans="1:31" s="92" customFormat="1" ht="15">
      <c r="A52" s="92" t="s">
        <v>519</v>
      </c>
      <c r="B52" s="93" t="s">
        <v>1</v>
      </c>
      <c r="C52" s="93" t="s">
        <v>1192</v>
      </c>
      <c r="D52" s="93">
        <v>85</v>
      </c>
      <c r="E52" s="93" t="s">
        <v>424</v>
      </c>
      <c r="F52" s="93">
        <v>64</v>
      </c>
      <c r="G52" s="93">
        <v>16384</v>
      </c>
      <c r="H52" s="93" t="s">
        <v>233</v>
      </c>
      <c r="I52" s="93">
        <v>8</v>
      </c>
      <c r="J52" s="93" t="s">
        <v>1146</v>
      </c>
      <c r="K52" s="93">
        <v>40</v>
      </c>
      <c r="L52" s="92" t="s">
        <v>255</v>
      </c>
      <c r="M52" s="93" t="s">
        <v>3</v>
      </c>
      <c r="N52" s="93" t="s">
        <v>515</v>
      </c>
      <c r="O52" s="93" t="s">
        <v>3</v>
      </c>
      <c r="P52" s="93" t="s">
        <v>3</v>
      </c>
      <c r="Q52" s="93" t="s">
        <v>3</v>
      </c>
      <c r="R52" s="93">
        <v>8</v>
      </c>
      <c r="S52" s="93">
        <v>8</v>
      </c>
      <c r="T52" s="93">
        <v>8</v>
      </c>
      <c r="U52" s="93">
        <v>1</v>
      </c>
      <c r="V52" s="93">
        <v>9</v>
      </c>
      <c r="W52" s="92" t="s">
        <v>273</v>
      </c>
      <c r="X52" s="93">
        <v>2</v>
      </c>
      <c r="Y52" s="93" t="s">
        <v>3</v>
      </c>
      <c r="Z52" s="93" t="s">
        <v>3</v>
      </c>
      <c r="AA52" s="93" t="s">
        <v>3</v>
      </c>
      <c r="AB52" s="93" t="s">
        <v>3</v>
      </c>
      <c r="AC52" s="109" t="s">
        <v>55</v>
      </c>
      <c r="AD52" s="92" t="s">
        <v>326</v>
      </c>
      <c r="AE52" s="92" t="s">
        <v>395</v>
      </c>
    </row>
    <row r="53" spans="1:31" s="92" customFormat="1" ht="15">
      <c r="A53" s="92" t="s">
        <v>520</v>
      </c>
      <c r="B53" s="93" t="s">
        <v>1</v>
      </c>
      <c r="C53" s="93" t="s">
        <v>1192</v>
      </c>
      <c r="D53" s="93">
        <v>85</v>
      </c>
      <c r="E53" s="93" t="s">
        <v>424</v>
      </c>
      <c r="F53" s="93">
        <v>256</v>
      </c>
      <c r="G53" s="93">
        <v>16384</v>
      </c>
      <c r="H53" s="93" t="s">
        <v>233</v>
      </c>
      <c r="I53" s="93">
        <v>8</v>
      </c>
      <c r="J53" s="93" t="s">
        <v>1146</v>
      </c>
      <c r="K53" s="93">
        <v>40</v>
      </c>
      <c r="L53" s="92" t="s">
        <v>255</v>
      </c>
      <c r="M53" s="93" t="s">
        <v>3</v>
      </c>
      <c r="N53" s="93" t="s">
        <v>379</v>
      </c>
      <c r="O53" s="93" t="s">
        <v>3</v>
      </c>
      <c r="P53" s="93" t="s">
        <v>3</v>
      </c>
      <c r="Q53" s="93" t="s">
        <v>3</v>
      </c>
      <c r="R53" s="93">
        <v>8</v>
      </c>
      <c r="S53" s="93">
        <v>8</v>
      </c>
      <c r="T53" s="93">
        <v>8</v>
      </c>
      <c r="U53" s="93">
        <v>1</v>
      </c>
      <c r="V53" s="93">
        <v>9</v>
      </c>
      <c r="W53" s="92" t="s">
        <v>273</v>
      </c>
      <c r="X53" s="93">
        <v>1</v>
      </c>
      <c r="Y53" s="93" t="s">
        <v>3</v>
      </c>
      <c r="Z53" s="93" t="s">
        <v>3</v>
      </c>
      <c r="AA53" s="93" t="s">
        <v>3</v>
      </c>
      <c r="AB53" s="93" t="s">
        <v>3</v>
      </c>
      <c r="AC53" s="109" t="s">
        <v>55</v>
      </c>
      <c r="AD53" s="92" t="s">
        <v>326</v>
      </c>
      <c r="AE53" s="92" t="s">
        <v>395</v>
      </c>
    </row>
    <row r="54" spans="1:31" s="92" customFormat="1" ht="15">
      <c r="A54" s="92" t="s">
        <v>521</v>
      </c>
      <c r="B54" s="93" t="s">
        <v>1</v>
      </c>
      <c r="C54" s="93" t="s">
        <v>1192</v>
      </c>
      <c r="D54" s="93">
        <v>85</v>
      </c>
      <c r="E54" s="93" t="s">
        <v>424</v>
      </c>
      <c r="F54" s="93">
        <v>128</v>
      </c>
      <c r="G54" s="93">
        <v>16384</v>
      </c>
      <c r="H54" s="93" t="s">
        <v>233</v>
      </c>
      <c r="I54" s="93">
        <v>8</v>
      </c>
      <c r="J54" s="93" t="s">
        <v>1146</v>
      </c>
      <c r="K54" s="93">
        <v>40</v>
      </c>
      <c r="L54" s="92" t="s">
        <v>255</v>
      </c>
      <c r="M54" s="93" t="s">
        <v>3</v>
      </c>
      <c r="N54" s="93" t="s">
        <v>515</v>
      </c>
      <c r="O54" s="93" t="s">
        <v>3</v>
      </c>
      <c r="P54" s="93" t="s">
        <v>3</v>
      </c>
      <c r="Q54" s="93" t="s">
        <v>3</v>
      </c>
      <c r="R54" s="93">
        <v>8</v>
      </c>
      <c r="S54" s="93">
        <v>8</v>
      </c>
      <c r="T54" s="93">
        <v>8</v>
      </c>
      <c r="U54" s="93">
        <v>1</v>
      </c>
      <c r="V54" s="93">
        <v>9</v>
      </c>
      <c r="W54" s="92" t="s">
        <v>273</v>
      </c>
      <c r="X54" s="93">
        <v>2</v>
      </c>
      <c r="Y54" s="93" t="s">
        <v>3</v>
      </c>
      <c r="Z54" s="93" t="s">
        <v>3</v>
      </c>
      <c r="AA54" s="93" t="s">
        <v>3</v>
      </c>
      <c r="AB54" s="93" t="s">
        <v>3</v>
      </c>
      <c r="AC54" s="109" t="s">
        <v>55</v>
      </c>
      <c r="AD54" s="92" t="s">
        <v>326</v>
      </c>
      <c r="AE54" s="92" t="s">
        <v>395</v>
      </c>
    </row>
    <row r="55" spans="1:31" s="92" customFormat="1" ht="15">
      <c r="A55" s="92" t="s">
        <v>522</v>
      </c>
      <c r="B55" s="93" t="s">
        <v>1</v>
      </c>
      <c r="C55" s="93" t="s">
        <v>1192</v>
      </c>
      <c r="D55" s="93">
        <v>85</v>
      </c>
      <c r="E55" s="93" t="s">
        <v>424</v>
      </c>
      <c r="F55" s="93">
        <v>256</v>
      </c>
      <c r="G55" s="93">
        <v>30720</v>
      </c>
      <c r="H55" s="93" t="s">
        <v>233</v>
      </c>
      <c r="I55" s="93">
        <v>8</v>
      </c>
      <c r="J55" s="93" t="s">
        <v>1146</v>
      </c>
      <c r="K55" s="93">
        <v>40</v>
      </c>
      <c r="L55" s="92" t="s">
        <v>255</v>
      </c>
      <c r="M55" s="93" t="s">
        <v>3</v>
      </c>
      <c r="N55" s="93" t="s">
        <v>515</v>
      </c>
      <c r="O55" s="93" t="s">
        <v>3</v>
      </c>
      <c r="P55" s="93" t="s">
        <v>3</v>
      </c>
      <c r="Q55" s="93" t="s">
        <v>3</v>
      </c>
      <c r="R55" s="93">
        <v>8</v>
      </c>
      <c r="S55" s="93">
        <v>8</v>
      </c>
      <c r="T55" s="93">
        <v>8</v>
      </c>
      <c r="U55" s="93">
        <v>1</v>
      </c>
      <c r="V55" s="93">
        <v>9</v>
      </c>
      <c r="W55" s="92" t="s">
        <v>273</v>
      </c>
      <c r="X55" s="93">
        <v>2</v>
      </c>
      <c r="Y55" s="93" t="s">
        <v>3</v>
      </c>
      <c r="Z55" s="93" t="s">
        <v>3</v>
      </c>
      <c r="AA55" s="93" t="s">
        <v>3</v>
      </c>
      <c r="AB55" s="93" t="s">
        <v>3</v>
      </c>
      <c r="AC55" s="109" t="s">
        <v>55</v>
      </c>
      <c r="AD55" s="92" t="s">
        <v>326</v>
      </c>
      <c r="AE55" s="92" t="s">
        <v>395</v>
      </c>
    </row>
    <row r="56" spans="1:31" s="92" customFormat="1" ht="15">
      <c r="A56" s="92" t="s">
        <v>523</v>
      </c>
      <c r="B56" s="93" t="s">
        <v>1</v>
      </c>
      <c r="C56" s="93" t="s">
        <v>1192</v>
      </c>
      <c r="D56" s="93">
        <v>83</v>
      </c>
      <c r="E56" s="93" t="s">
        <v>424</v>
      </c>
      <c r="F56" s="93">
        <v>280</v>
      </c>
      <c r="G56" s="93">
        <v>28672</v>
      </c>
      <c r="H56" s="93" t="s">
        <v>233</v>
      </c>
      <c r="I56" s="93">
        <v>15</v>
      </c>
      <c r="J56" s="93" t="s">
        <v>1146</v>
      </c>
      <c r="K56" s="93">
        <v>60</v>
      </c>
      <c r="L56" s="92" t="s">
        <v>255</v>
      </c>
      <c r="M56" s="93" t="s">
        <v>3</v>
      </c>
      <c r="N56" s="93" t="s">
        <v>524</v>
      </c>
      <c r="O56" s="93" t="s">
        <v>3</v>
      </c>
      <c r="P56" s="93">
        <v>3</v>
      </c>
      <c r="Q56" s="93" t="s">
        <v>3</v>
      </c>
      <c r="R56" s="93">
        <v>16</v>
      </c>
      <c r="S56" s="93">
        <v>16</v>
      </c>
      <c r="T56" s="93">
        <v>12</v>
      </c>
      <c r="U56" s="93">
        <v>2</v>
      </c>
      <c r="V56" s="93">
        <v>9</v>
      </c>
      <c r="W56" s="92" t="s">
        <v>513</v>
      </c>
      <c r="X56" s="93">
        <v>2</v>
      </c>
      <c r="Y56" s="93">
        <v>1</v>
      </c>
      <c r="Z56" s="109" t="s">
        <v>55</v>
      </c>
      <c r="AA56" s="109" t="s">
        <v>55</v>
      </c>
      <c r="AB56" s="109" t="s">
        <v>55</v>
      </c>
      <c r="AC56" s="93" t="s">
        <v>3</v>
      </c>
      <c r="AD56" s="92" t="s">
        <v>257</v>
      </c>
      <c r="AE56" s="92" t="s">
        <v>395</v>
      </c>
    </row>
    <row r="57" spans="1:31" s="92" customFormat="1" ht="15">
      <c r="A57" s="92" t="s">
        <v>525</v>
      </c>
      <c r="B57" s="93" t="s">
        <v>1</v>
      </c>
      <c r="C57" s="93" t="s">
        <v>1192</v>
      </c>
      <c r="D57" s="93">
        <v>83</v>
      </c>
      <c r="E57" s="93" t="s">
        <v>424</v>
      </c>
      <c r="F57" s="93">
        <v>536</v>
      </c>
      <c r="G57" s="93">
        <v>53248</v>
      </c>
      <c r="H57" s="93" t="s">
        <v>233</v>
      </c>
      <c r="I57" s="93">
        <v>15</v>
      </c>
      <c r="J57" s="93" t="s">
        <v>1146</v>
      </c>
      <c r="K57" s="93">
        <v>60</v>
      </c>
      <c r="L57" s="92" t="s">
        <v>255</v>
      </c>
      <c r="M57" s="93" t="s">
        <v>3</v>
      </c>
      <c r="N57" s="93" t="s">
        <v>524</v>
      </c>
      <c r="O57" s="93" t="s">
        <v>3</v>
      </c>
      <c r="P57" s="93">
        <v>3</v>
      </c>
      <c r="Q57" s="93" t="s">
        <v>3</v>
      </c>
      <c r="R57" s="93">
        <v>16</v>
      </c>
      <c r="S57" s="93">
        <v>16</v>
      </c>
      <c r="T57" s="93">
        <v>12</v>
      </c>
      <c r="U57" s="93">
        <v>2</v>
      </c>
      <c r="V57" s="93">
        <v>9</v>
      </c>
      <c r="W57" s="92" t="s">
        <v>513</v>
      </c>
      <c r="X57" s="93">
        <v>2</v>
      </c>
      <c r="Y57" s="93">
        <v>1</v>
      </c>
      <c r="Z57" s="109" t="s">
        <v>55</v>
      </c>
      <c r="AA57" s="109" t="s">
        <v>55</v>
      </c>
      <c r="AB57" s="109" t="s">
        <v>55</v>
      </c>
      <c r="AC57" s="93" t="s">
        <v>3</v>
      </c>
      <c r="AD57" s="92" t="s">
        <v>257</v>
      </c>
      <c r="AE57" s="92" t="s">
        <v>395</v>
      </c>
    </row>
    <row r="58" spans="1:31" s="92" customFormat="1" ht="15">
      <c r="A58" s="92" t="s">
        <v>1752</v>
      </c>
      <c r="B58" s="93" t="s">
        <v>1</v>
      </c>
      <c r="C58" s="93" t="s">
        <v>1192</v>
      </c>
      <c r="D58" s="93">
        <v>85</v>
      </c>
      <c r="E58" s="93" t="s">
        <v>424</v>
      </c>
      <c r="F58" s="93">
        <v>128</v>
      </c>
      <c r="G58" s="93">
        <v>16384</v>
      </c>
      <c r="H58" s="93" t="s">
        <v>233</v>
      </c>
      <c r="I58" s="93" t="s">
        <v>3</v>
      </c>
      <c r="J58" s="92" t="s">
        <v>1146</v>
      </c>
      <c r="K58" s="92">
        <v>70</v>
      </c>
      <c r="L58" s="92" t="s">
        <v>255</v>
      </c>
      <c r="M58" s="109" t="s">
        <v>55</v>
      </c>
      <c r="N58" s="92" t="s">
        <v>1552</v>
      </c>
      <c r="O58" s="93" t="s">
        <v>3</v>
      </c>
      <c r="P58" s="93" t="s">
        <v>1549</v>
      </c>
      <c r="Q58" s="93">
        <v>4</v>
      </c>
      <c r="R58" s="93">
        <v>8</v>
      </c>
      <c r="S58" s="93">
        <v>8</v>
      </c>
      <c r="T58" s="93">
        <v>12</v>
      </c>
      <c r="U58" s="93">
        <v>2</v>
      </c>
      <c r="V58" s="93">
        <v>9</v>
      </c>
      <c r="W58" s="92" t="s">
        <v>1550</v>
      </c>
      <c r="X58" s="93" t="s">
        <v>3</v>
      </c>
      <c r="Y58" s="93" t="s">
        <v>3</v>
      </c>
      <c r="Z58" s="109" t="s">
        <v>55</v>
      </c>
      <c r="AA58" s="109" t="s">
        <v>55</v>
      </c>
      <c r="AB58" s="109" t="s">
        <v>55</v>
      </c>
      <c r="AC58" s="109" t="s">
        <v>55</v>
      </c>
      <c r="AD58" s="92" t="s">
        <v>331</v>
      </c>
      <c r="AE58" s="92" t="s">
        <v>1553</v>
      </c>
    </row>
    <row r="59" spans="1:31" s="92" customFormat="1" ht="15">
      <c r="A59" s="92" t="s">
        <v>1753</v>
      </c>
      <c r="B59" s="93" t="s">
        <v>1</v>
      </c>
      <c r="C59" s="93" t="s">
        <v>1192</v>
      </c>
      <c r="D59" s="93">
        <v>85</v>
      </c>
      <c r="E59" s="93" t="s">
        <v>424</v>
      </c>
      <c r="F59" s="93">
        <v>256</v>
      </c>
      <c r="G59" s="93">
        <v>32768</v>
      </c>
      <c r="H59" s="93" t="s">
        <v>233</v>
      </c>
      <c r="I59" s="93" t="s">
        <v>3</v>
      </c>
      <c r="J59" s="92" t="s">
        <v>1146</v>
      </c>
      <c r="K59" s="92">
        <v>70</v>
      </c>
      <c r="L59" s="92" t="s">
        <v>255</v>
      </c>
      <c r="M59" s="109" t="s">
        <v>55</v>
      </c>
      <c r="N59" s="92" t="s">
        <v>1552</v>
      </c>
      <c r="O59" s="93" t="s">
        <v>3</v>
      </c>
      <c r="P59" s="93" t="s">
        <v>1549</v>
      </c>
      <c r="Q59" s="93">
        <v>4</v>
      </c>
      <c r="R59" s="93">
        <v>8</v>
      </c>
      <c r="S59" s="93">
        <v>8</v>
      </c>
      <c r="T59" s="93">
        <v>12</v>
      </c>
      <c r="U59" s="93">
        <v>2</v>
      </c>
      <c r="V59" s="93">
        <v>9</v>
      </c>
      <c r="W59" s="92" t="s">
        <v>1550</v>
      </c>
      <c r="X59" s="93" t="s">
        <v>3</v>
      </c>
      <c r="Y59" s="93" t="s">
        <v>3</v>
      </c>
      <c r="Z59" s="109" t="s">
        <v>55</v>
      </c>
      <c r="AA59" s="109" t="s">
        <v>55</v>
      </c>
      <c r="AB59" s="109" t="s">
        <v>55</v>
      </c>
      <c r="AC59" s="109" t="s">
        <v>55</v>
      </c>
      <c r="AD59" s="92" t="s">
        <v>331</v>
      </c>
      <c r="AE59" s="92" t="s">
        <v>1553</v>
      </c>
    </row>
    <row r="60" spans="1:31" s="92" customFormat="1" ht="15">
      <c r="A60" s="92" t="s">
        <v>1754</v>
      </c>
      <c r="B60" s="93" t="s">
        <v>1</v>
      </c>
      <c r="C60" s="93" t="s">
        <v>1192</v>
      </c>
      <c r="D60" s="93">
        <v>85</v>
      </c>
      <c r="E60" s="93" t="s">
        <v>424</v>
      </c>
      <c r="F60" s="93">
        <v>128</v>
      </c>
      <c r="G60" s="93">
        <v>16384</v>
      </c>
      <c r="H60" s="93" t="s">
        <v>233</v>
      </c>
      <c r="I60" s="93" t="s">
        <v>3</v>
      </c>
      <c r="J60" s="92" t="s">
        <v>1146</v>
      </c>
      <c r="K60" s="92">
        <v>70</v>
      </c>
      <c r="L60" s="92" t="s">
        <v>255</v>
      </c>
      <c r="M60" s="109" t="s">
        <v>55</v>
      </c>
      <c r="N60" s="92" t="s">
        <v>1552</v>
      </c>
      <c r="O60" s="93" t="s">
        <v>3</v>
      </c>
      <c r="P60" s="93" t="s">
        <v>1549</v>
      </c>
      <c r="Q60" s="93">
        <v>4</v>
      </c>
      <c r="R60" s="93">
        <v>8</v>
      </c>
      <c r="S60" s="93">
        <v>8</v>
      </c>
      <c r="T60" s="93">
        <v>12</v>
      </c>
      <c r="U60" s="93">
        <v>2</v>
      </c>
      <c r="V60" s="93">
        <v>9</v>
      </c>
      <c r="W60" s="92" t="s">
        <v>1550</v>
      </c>
      <c r="X60" s="93">
        <v>2</v>
      </c>
      <c r="Y60" s="93" t="s">
        <v>3</v>
      </c>
      <c r="Z60" s="109" t="s">
        <v>55</v>
      </c>
      <c r="AA60" s="109" t="s">
        <v>55</v>
      </c>
      <c r="AB60" s="109" t="s">
        <v>55</v>
      </c>
      <c r="AC60" s="109" t="s">
        <v>55</v>
      </c>
      <c r="AD60" s="92" t="s">
        <v>331</v>
      </c>
      <c r="AE60" s="92" t="s">
        <v>1553</v>
      </c>
    </row>
    <row r="61" spans="1:31" s="92" customFormat="1" ht="15">
      <c r="A61" s="92" t="s">
        <v>1755</v>
      </c>
      <c r="B61" s="93" t="s">
        <v>1</v>
      </c>
      <c r="C61" s="93" t="s">
        <v>1192</v>
      </c>
      <c r="D61" s="93">
        <v>85</v>
      </c>
      <c r="E61" s="93" t="s">
        <v>424</v>
      </c>
      <c r="F61" s="93">
        <v>256</v>
      </c>
      <c r="G61" s="93">
        <v>32768</v>
      </c>
      <c r="H61" s="93" t="s">
        <v>233</v>
      </c>
      <c r="I61" s="93" t="s">
        <v>3</v>
      </c>
      <c r="J61" s="92" t="s">
        <v>1146</v>
      </c>
      <c r="K61" s="92">
        <v>70</v>
      </c>
      <c r="L61" s="92" t="s">
        <v>255</v>
      </c>
      <c r="M61" s="109" t="s">
        <v>55</v>
      </c>
      <c r="N61" s="92" t="s">
        <v>1552</v>
      </c>
      <c r="O61" s="93" t="s">
        <v>3</v>
      </c>
      <c r="P61" s="93" t="s">
        <v>1549</v>
      </c>
      <c r="Q61" s="93">
        <v>4</v>
      </c>
      <c r="R61" s="93">
        <v>8</v>
      </c>
      <c r="S61" s="93">
        <v>8</v>
      </c>
      <c r="T61" s="93">
        <v>12</v>
      </c>
      <c r="U61" s="93">
        <v>2</v>
      </c>
      <c r="V61" s="93">
        <v>9</v>
      </c>
      <c r="W61" s="92" t="s">
        <v>1550</v>
      </c>
      <c r="X61" s="93">
        <v>2</v>
      </c>
      <c r="Y61" s="93" t="s">
        <v>3</v>
      </c>
      <c r="Z61" s="109" t="s">
        <v>55</v>
      </c>
      <c r="AA61" s="109" t="s">
        <v>55</v>
      </c>
      <c r="AB61" s="109" t="s">
        <v>55</v>
      </c>
      <c r="AC61" s="109" t="s">
        <v>55</v>
      </c>
      <c r="AD61" s="92" t="s">
        <v>331</v>
      </c>
      <c r="AE61" s="92" t="s">
        <v>1553</v>
      </c>
    </row>
    <row r="62" spans="1:31" s="92" customFormat="1" ht="15">
      <c r="A62" s="92" t="s">
        <v>1756</v>
      </c>
      <c r="B62" s="93" t="s">
        <v>1</v>
      </c>
      <c r="C62" s="93" t="s">
        <v>1192</v>
      </c>
      <c r="D62" s="93">
        <v>85</v>
      </c>
      <c r="E62" s="93" t="s">
        <v>424</v>
      </c>
      <c r="F62" s="93">
        <v>512</v>
      </c>
      <c r="G62" s="93">
        <v>49152</v>
      </c>
      <c r="H62" s="93" t="s">
        <v>233</v>
      </c>
      <c r="I62" s="93" t="s">
        <v>3</v>
      </c>
      <c r="J62" s="93" t="s">
        <v>1146</v>
      </c>
      <c r="K62" s="93">
        <v>70</v>
      </c>
      <c r="L62" s="92" t="s">
        <v>255</v>
      </c>
      <c r="M62" s="109" t="s">
        <v>55</v>
      </c>
      <c r="N62" s="92" t="s">
        <v>1552</v>
      </c>
      <c r="O62" s="93" t="s">
        <v>3</v>
      </c>
      <c r="P62" s="93" t="s">
        <v>1549</v>
      </c>
      <c r="Q62" s="93">
        <v>4</v>
      </c>
      <c r="R62" s="93">
        <v>8</v>
      </c>
      <c r="S62" s="93">
        <v>8</v>
      </c>
      <c r="T62" s="93">
        <v>12</v>
      </c>
      <c r="U62" s="93">
        <v>2</v>
      </c>
      <c r="V62" s="93">
        <v>9</v>
      </c>
      <c r="W62" s="92" t="s">
        <v>1550</v>
      </c>
      <c r="X62" s="93" t="s">
        <v>3</v>
      </c>
      <c r="Y62" s="93" t="s">
        <v>3</v>
      </c>
      <c r="Z62" s="109" t="s">
        <v>55</v>
      </c>
      <c r="AA62" s="109" t="s">
        <v>55</v>
      </c>
      <c r="AB62" s="109" t="s">
        <v>55</v>
      </c>
      <c r="AC62" s="109" t="s">
        <v>55</v>
      </c>
      <c r="AD62" s="92" t="s">
        <v>331</v>
      </c>
      <c r="AE62" s="92" t="s">
        <v>1553</v>
      </c>
    </row>
    <row r="63" spans="1:31" s="92" customFormat="1" ht="15">
      <c r="A63" s="92" t="s">
        <v>1757</v>
      </c>
      <c r="B63" s="93" t="s">
        <v>1</v>
      </c>
      <c r="C63" s="93" t="s">
        <v>1192</v>
      </c>
      <c r="D63" s="93">
        <v>85</v>
      </c>
      <c r="E63" s="93" t="s">
        <v>424</v>
      </c>
      <c r="F63" s="93">
        <v>512</v>
      </c>
      <c r="G63" s="93">
        <v>49152</v>
      </c>
      <c r="H63" s="93" t="s">
        <v>233</v>
      </c>
      <c r="I63" s="93" t="s">
        <v>3</v>
      </c>
      <c r="J63" s="93" t="s">
        <v>1146</v>
      </c>
      <c r="K63" s="93">
        <v>70</v>
      </c>
      <c r="L63" s="92" t="s">
        <v>255</v>
      </c>
      <c r="M63" s="109" t="s">
        <v>55</v>
      </c>
      <c r="N63" s="92" t="s">
        <v>1552</v>
      </c>
      <c r="O63" s="93" t="s">
        <v>3</v>
      </c>
      <c r="P63" s="93" t="s">
        <v>1549</v>
      </c>
      <c r="Q63" s="93">
        <v>4</v>
      </c>
      <c r="R63" s="93">
        <v>8</v>
      </c>
      <c r="S63" s="93">
        <v>8</v>
      </c>
      <c r="T63" s="93">
        <v>12</v>
      </c>
      <c r="U63" s="93">
        <v>2</v>
      </c>
      <c r="V63" s="93">
        <v>9</v>
      </c>
      <c r="W63" s="92" t="s">
        <v>1550</v>
      </c>
      <c r="X63" s="93">
        <v>2</v>
      </c>
      <c r="Y63" s="93" t="s">
        <v>3</v>
      </c>
      <c r="Z63" s="109" t="s">
        <v>55</v>
      </c>
      <c r="AA63" s="109" t="s">
        <v>55</v>
      </c>
      <c r="AB63" s="109" t="s">
        <v>55</v>
      </c>
      <c r="AC63" s="109" t="s">
        <v>55</v>
      </c>
      <c r="AD63" s="92" t="s">
        <v>331</v>
      </c>
      <c r="AE63" s="92" t="s">
        <v>1553</v>
      </c>
    </row>
    <row r="64" spans="1:31" ht="15">
      <c r="A64" t="s">
        <v>526</v>
      </c>
      <c r="B64" s="4" t="s">
        <v>1</v>
      </c>
      <c r="C64" s="116" t="s">
        <v>1192</v>
      </c>
      <c r="D64" s="4">
        <v>122</v>
      </c>
      <c r="E64" s="4" t="s">
        <v>424</v>
      </c>
      <c r="F64" s="4">
        <v>280</v>
      </c>
      <c r="G64" s="4">
        <v>28672</v>
      </c>
      <c r="H64" s="4" t="s">
        <v>233</v>
      </c>
      <c r="I64" s="4">
        <v>15</v>
      </c>
      <c r="J64" s="4" t="s">
        <v>1146</v>
      </c>
      <c r="K64" s="4">
        <v>60</v>
      </c>
      <c r="L64" t="s">
        <v>255</v>
      </c>
      <c r="M64" s="4" t="s">
        <v>3</v>
      </c>
      <c r="N64" s="4" t="s">
        <v>524</v>
      </c>
      <c r="O64" s="4" t="s">
        <v>3</v>
      </c>
      <c r="P64" s="4">
        <v>3</v>
      </c>
      <c r="Q64" s="4" t="s">
        <v>3</v>
      </c>
      <c r="R64" s="4">
        <v>16</v>
      </c>
      <c r="S64" s="4">
        <v>16</v>
      </c>
      <c r="T64" s="4">
        <v>14</v>
      </c>
      <c r="U64" s="4">
        <v>2</v>
      </c>
      <c r="V64" s="4">
        <v>9</v>
      </c>
      <c r="W64" t="s">
        <v>513</v>
      </c>
      <c r="X64" s="4">
        <v>2</v>
      </c>
      <c r="Y64" s="4">
        <v>1</v>
      </c>
      <c r="Z64" s="7" t="s">
        <v>55</v>
      </c>
      <c r="AA64" s="7" t="s">
        <v>55</v>
      </c>
      <c r="AB64" s="7" t="s">
        <v>55</v>
      </c>
      <c r="AC64" s="4" t="s">
        <v>3</v>
      </c>
      <c r="AD64" t="s">
        <v>257</v>
      </c>
      <c r="AE64" t="s">
        <v>415</v>
      </c>
    </row>
    <row r="65" spans="1:31" ht="15">
      <c r="A65" t="s">
        <v>527</v>
      </c>
      <c r="B65" s="116" t="s">
        <v>1</v>
      </c>
      <c r="C65" s="116" t="s">
        <v>1192</v>
      </c>
      <c r="D65" s="116">
        <v>122</v>
      </c>
      <c r="E65" s="116" t="s">
        <v>424</v>
      </c>
      <c r="F65" s="116">
        <v>536</v>
      </c>
      <c r="G65" s="116">
        <v>53248</v>
      </c>
      <c r="H65" s="116" t="s">
        <v>233</v>
      </c>
      <c r="I65" s="116">
        <v>15</v>
      </c>
      <c r="J65" s="116" t="s">
        <v>1146</v>
      </c>
      <c r="K65" s="116">
        <v>60</v>
      </c>
      <c r="L65" t="s">
        <v>255</v>
      </c>
      <c r="M65" s="4" t="s">
        <v>3</v>
      </c>
      <c r="N65" s="4" t="s">
        <v>524</v>
      </c>
      <c r="O65" s="4" t="s">
        <v>3</v>
      </c>
      <c r="P65" s="4">
        <v>3</v>
      </c>
      <c r="Q65" s="4" t="s">
        <v>3</v>
      </c>
      <c r="R65" s="4">
        <v>16</v>
      </c>
      <c r="S65" s="4">
        <v>16</v>
      </c>
      <c r="T65" s="4">
        <v>14</v>
      </c>
      <c r="U65" s="4">
        <v>2</v>
      </c>
      <c r="V65" s="4">
        <v>9</v>
      </c>
      <c r="W65" t="s">
        <v>513</v>
      </c>
      <c r="X65" s="4">
        <v>2</v>
      </c>
      <c r="Y65" s="4">
        <v>1</v>
      </c>
      <c r="Z65" s="7" t="s">
        <v>55</v>
      </c>
      <c r="AA65" s="7" t="s">
        <v>55</v>
      </c>
      <c r="AB65" s="7" t="s">
        <v>55</v>
      </c>
      <c r="AC65" s="4" t="s">
        <v>3</v>
      </c>
      <c r="AD65" t="s">
        <v>257</v>
      </c>
      <c r="AE65" t="s">
        <v>415</v>
      </c>
    </row>
    <row r="67" ht="15">
      <c r="A67" s="8" t="s">
        <v>1153</v>
      </c>
    </row>
    <row r="69" spans="1:8" ht="18">
      <c r="A69" s="79" t="s">
        <v>1363</v>
      </c>
      <c r="B69" s="10"/>
      <c r="C69" s="10"/>
      <c r="D69" s="10"/>
      <c r="E69" s="10"/>
      <c r="F69" s="10"/>
      <c r="G69" s="10"/>
      <c r="H69" s="10"/>
    </row>
    <row r="70" ht="18">
      <c r="A70" s="26" t="s">
        <v>1362</v>
      </c>
    </row>
    <row r="72" ht="15">
      <c r="A72" t="s">
        <v>1855</v>
      </c>
    </row>
  </sheetData>
  <sheetProtection password="EB4A" sheet="1" objects="1" scenarios="1" sort="0" autoFilter="0"/>
  <autoFilter ref="A4:AU65"/>
  <mergeCells count="24">
    <mergeCell ref="AG3:AL3"/>
    <mergeCell ref="AM3:AN3"/>
    <mergeCell ref="V3:V4"/>
    <mergeCell ref="C3:C4"/>
    <mergeCell ref="D3:D4"/>
    <mergeCell ref="Z3:Z4"/>
    <mergeCell ref="AA3:AA4"/>
    <mergeCell ref="AB3:AB4"/>
    <mergeCell ref="AC3:AC4"/>
    <mergeCell ref="AD3:AD4"/>
    <mergeCell ref="AE3:AE4"/>
    <mergeCell ref="M3:Q3"/>
    <mergeCell ref="R3:R4"/>
    <mergeCell ref="S3:S4"/>
    <mergeCell ref="T3:T4"/>
    <mergeCell ref="U3:U4"/>
    <mergeCell ref="A1:E1"/>
    <mergeCell ref="W3:X3"/>
    <mergeCell ref="A3:A4"/>
    <mergeCell ref="B3:B4"/>
    <mergeCell ref="E3:E4"/>
    <mergeCell ref="F3:I3"/>
    <mergeCell ref="J3:J4"/>
    <mergeCell ref="K3:L3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27"/>
  <sheetViews>
    <sheetView zoomScale="80" zoomScaleNormal="80" workbookViewId="0" topLeftCell="A1">
      <pane xSplit="1" ySplit="4" topLeftCell="M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6" sqref="U6"/>
    </sheetView>
  </sheetViews>
  <sheetFormatPr defaultColWidth="11.00390625" defaultRowHeight="15.75"/>
  <cols>
    <col min="1" max="1" width="21.50390625" style="0" customWidth="1"/>
    <col min="2" max="2" width="4.875" style="4" customWidth="1"/>
    <col min="3" max="3" width="4.875" style="4" hidden="1" customWidth="1"/>
    <col min="4" max="4" width="5.875" style="4" customWidth="1"/>
    <col min="5" max="5" width="6.625" style="4" customWidth="1"/>
    <col min="6" max="6" width="4.50390625" style="4" customWidth="1"/>
    <col min="7" max="7" width="8.625" style="4" customWidth="1"/>
    <col min="8" max="8" width="11.00390625" style="4" customWidth="1"/>
    <col min="9" max="9" width="4.875" style="4" customWidth="1"/>
    <col min="10" max="10" width="9.50390625" style="4" customWidth="1"/>
    <col min="11" max="11" width="5.125" style="0" customWidth="1"/>
    <col min="12" max="12" width="17.50390625" style="0" customWidth="1"/>
    <col min="13" max="13" width="14.125" style="0" customWidth="1"/>
    <col min="14" max="14" width="11.00390625" style="0" customWidth="1"/>
    <col min="15" max="15" width="5.00390625" style="0" customWidth="1"/>
    <col min="16" max="16" width="8.625" style="0" customWidth="1"/>
    <col min="17" max="18" width="5.00390625" style="0" customWidth="1"/>
    <col min="19" max="20" width="4.50390625" style="0" customWidth="1"/>
    <col min="21" max="21" width="20.875" style="0" customWidth="1"/>
    <col min="22" max="26" width="4.50390625" style="0" customWidth="1"/>
    <col min="27" max="27" width="18.625" style="0" customWidth="1"/>
    <col min="28" max="28" width="38.625" style="0" customWidth="1"/>
  </cols>
  <sheetData>
    <row r="1" spans="1:42" ht="36" customHeight="1">
      <c r="A1" s="181" t="s">
        <v>1361</v>
      </c>
      <c r="B1" s="182"/>
      <c r="C1" s="182"/>
      <c r="D1" s="182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29" ht="15">
      <c r="A2" s="21" t="s">
        <v>1178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21"/>
      <c r="AC2" s="36"/>
    </row>
    <row r="3" spans="1:42" s="24" customFormat="1" ht="34.5" customHeight="1">
      <c r="A3" s="183" t="s">
        <v>1072</v>
      </c>
      <c r="B3" s="184" t="s">
        <v>1073</v>
      </c>
      <c r="C3" s="184" t="s">
        <v>1129</v>
      </c>
      <c r="D3" s="184" t="s">
        <v>1131</v>
      </c>
      <c r="E3" s="184" t="s">
        <v>1077</v>
      </c>
      <c r="F3" s="183" t="s">
        <v>1105</v>
      </c>
      <c r="G3" s="183"/>
      <c r="H3" s="183"/>
      <c r="I3" s="183"/>
      <c r="J3" s="184" t="s">
        <v>1082</v>
      </c>
      <c r="K3" s="183" t="s">
        <v>1106</v>
      </c>
      <c r="L3" s="183"/>
      <c r="M3" s="186" t="s">
        <v>1148</v>
      </c>
      <c r="N3" s="183"/>
      <c r="O3" s="183"/>
      <c r="P3" s="183"/>
      <c r="Q3" s="184" t="s">
        <v>1137</v>
      </c>
      <c r="R3" s="184" t="s">
        <v>1157</v>
      </c>
      <c r="S3" s="184" t="s">
        <v>1151</v>
      </c>
      <c r="T3" s="178" t="s">
        <v>1807</v>
      </c>
      <c r="U3" s="183" t="s">
        <v>1109</v>
      </c>
      <c r="V3" s="183"/>
      <c r="W3" s="184" t="s">
        <v>1141</v>
      </c>
      <c r="X3" s="184" t="s">
        <v>1160</v>
      </c>
      <c r="Y3" s="184" t="s">
        <v>1143</v>
      </c>
      <c r="Z3" s="184" t="s">
        <v>1171</v>
      </c>
      <c r="AA3" s="186" t="s">
        <v>1144</v>
      </c>
      <c r="AB3" s="183" t="s">
        <v>1145</v>
      </c>
      <c r="AC3" s="28"/>
      <c r="AD3" s="183"/>
      <c r="AE3" s="183"/>
      <c r="AF3" s="183"/>
      <c r="AG3" s="183"/>
      <c r="AH3" s="183"/>
      <c r="AI3" s="183"/>
      <c r="AJ3" s="183"/>
      <c r="AK3" s="183"/>
      <c r="AL3" s="23"/>
      <c r="AM3" s="23"/>
      <c r="AN3" s="29"/>
      <c r="AO3" s="28"/>
      <c r="AP3" s="28"/>
    </row>
    <row r="4" spans="1:28" s="121" customFormat="1" ht="195" customHeight="1">
      <c r="A4" s="183"/>
      <c r="B4" s="184"/>
      <c r="C4" s="189"/>
      <c r="D4" s="185"/>
      <c r="E4" s="184"/>
      <c r="F4" s="122" t="s">
        <v>1132</v>
      </c>
      <c r="G4" s="122" t="s">
        <v>1080</v>
      </c>
      <c r="H4" s="122" t="s">
        <v>1804</v>
      </c>
      <c r="I4" s="122" t="s">
        <v>1133</v>
      </c>
      <c r="J4" s="184"/>
      <c r="K4" s="122" t="s">
        <v>1134</v>
      </c>
      <c r="L4" s="122" t="s">
        <v>1084</v>
      </c>
      <c r="M4" s="25" t="s">
        <v>1120</v>
      </c>
      <c r="N4" s="25" t="s">
        <v>1158</v>
      </c>
      <c r="O4" s="25" t="s">
        <v>1155</v>
      </c>
      <c r="P4" s="122" t="s">
        <v>1090</v>
      </c>
      <c r="Q4" s="183"/>
      <c r="R4" s="183"/>
      <c r="S4" s="184"/>
      <c r="T4" s="183"/>
      <c r="U4" s="122" t="s">
        <v>1139</v>
      </c>
      <c r="V4" s="122" t="s">
        <v>1099</v>
      </c>
      <c r="W4" s="183"/>
      <c r="X4" s="183"/>
      <c r="Y4" s="183"/>
      <c r="Z4" s="184"/>
      <c r="AA4" s="186"/>
      <c r="AB4" s="183"/>
    </row>
    <row r="5" spans="1:28" ht="15">
      <c r="A5" t="s">
        <v>528</v>
      </c>
      <c r="B5" s="4" t="s">
        <v>1</v>
      </c>
      <c r="D5" s="4">
        <v>13</v>
      </c>
      <c r="E5" s="4" t="s">
        <v>418</v>
      </c>
      <c r="F5" s="4">
        <v>6</v>
      </c>
      <c r="G5" s="4">
        <v>256</v>
      </c>
      <c r="H5" s="4" t="s">
        <v>233</v>
      </c>
      <c r="I5" s="4" t="s">
        <v>3</v>
      </c>
      <c r="J5" s="4" t="s">
        <v>1146</v>
      </c>
      <c r="K5" s="4">
        <v>40</v>
      </c>
      <c r="L5" t="s">
        <v>255</v>
      </c>
      <c r="M5" s="4" t="s">
        <v>328</v>
      </c>
      <c r="N5" s="4" t="s">
        <v>529</v>
      </c>
      <c r="O5" s="4">
        <v>2</v>
      </c>
      <c r="P5" s="4" t="s">
        <v>3</v>
      </c>
      <c r="Q5" s="4" t="s">
        <v>3</v>
      </c>
      <c r="R5" s="4">
        <v>4</v>
      </c>
      <c r="S5" s="4" t="s">
        <v>3</v>
      </c>
      <c r="T5" s="4">
        <v>2</v>
      </c>
      <c r="U5" s="4" t="s">
        <v>421</v>
      </c>
      <c r="V5" s="4" t="s">
        <v>3</v>
      </c>
      <c r="W5" s="4" t="s">
        <v>3</v>
      </c>
      <c r="X5" s="4" t="s">
        <v>3</v>
      </c>
      <c r="Y5" s="7" t="s">
        <v>55</v>
      </c>
      <c r="Z5" s="4" t="s">
        <v>3</v>
      </c>
      <c r="AA5" t="s">
        <v>257</v>
      </c>
      <c r="AB5" t="s">
        <v>1991</v>
      </c>
    </row>
    <row r="6" spans="1:28" ht="15">
      <c r="A6" t="s">
        <v>530</v>
      </c>
      <c r="B6" s="4" t="s">
        <v>1</v>
      </c>
      <c r="D6" s="4">
        <v>13</v>
      </c>
      <c r="E6" s="4" t="s">
        <v>424</v>
      </c>
      <c r="F6" s="4">
        <v>6</v>
      </c>
      <c r="G6" s="4">
        <v>256</v>
      </c>
      <c r="H6" s="4" t="s">
        <v>233</v>
      </c>
      <c r="I6" s="4" t="s">
        <v>3</v>
      </c>
      <c r="J6" s="4" t="s">
        <v>1146</v>
      </c>
      <c r="K6" s="4">
        <v>40</v>
      </c>
      <c r="L6" t="s">
        <v>255</v>
      </c>
      <c r="M6" s="4" t="s">
        <v>328</v>
      </c>
      <c r="N6" s="4" t="s">
        <v>3</v>
      </c>
      <c r="O6" s="4" t="s">
        <v>3</v>
      </c>
      <c r="P6" s="4">
        <v>1</v>
      </c>
      <c r="Q6" s="4" t="s">
        <v>3</v>
      </c>
      <c r="R6" s="4">
        <v>4</v>
      </c>
      <c r="S6" s="4" t="s">
        <v>3</v>
      </c>
      <c r="T6" s="4">
        <v>2</v>
      </c>
      <c r="U6" s="4" t="s">
        <v>256</v>
      </c>
      <c r="V6" s="4" t="s">
        <v>3</v>
      </c>
      <c r="W6" s="4" t="s">
        <v>3</v>
      </c>
      <c r="X6" s="4" t="s">
        <v>3</v>
      </c>
      <c r="Y6" s="7" t="s">
        <v>55</v>
      </c>
      <c r="Z6" s="4" t="s">
        <v>3</v>
      </c>
      <c r="AA6" t="s">
        <v>257</v>
      </c>
      <c r="AB6" t="s">
        <v>1991</v>
      </c>
    </row>
    <row r="7" spans="1:28" ht="15">
      <c r="A7" t="s">
        <v>531</v>
      </c>
      <c r="B7" s="4" t="s">
        <v>1</v>
      </c>
      <c r="D7" s="4">
        <v>13</v>
      </c>
      <c r="E7" s="4" t="s">
        <v>424</v>
      </c>
      <c r="F7" s="4">
        <v>6</v>
      </c>
      <c r="G7" s="4">
        <v>256</v>
      </c>
      <c r="H7" s="4" t="s">
        <v>233</v>
      </c>
      <c r="I7" s="4" t="s">
        <v>3</v>
      </c>
      <c r="J7" s="4" t="s">
        <v>1146</v>
      </c>
      <c r="K7" s="4">
        <v>40</v>
      </c>
      <c r="L7" t="s">
        <v>255</v>
      </c>
      <c r="M7" s="4" t="s">
        <v>328</v>
      </c>
      <c r="N7" s="4" t="s">
        <v>3</v>
      </c>
      <c r="O7" s="4" t="s">
        <v>3</v>
      </c>
      <c r="P7" s="4">
        <v>1</v>
      </c>
      <c r="Q7" s="4" t="s">
        <v>3</v>
      </c>
      <c r="R7" s="4">
        <v>4</v>
      </c>
      <c r="S7" s="4" t="s">
        <v>3</v>
      </c>
      <c r="T7" s="4">
        <v>2</v>
      </c>
      <c r="U7" s="4" t="s">
        <v>256</v>
      </c>
      <c r="V7" s="4" t="s">
        <v>3</v>
      </c>
      <c r="W7" s="4" t="s">
        <v>3</v>
      </c>
      <c r="X7" s="4" t="s">
        <v>3</v>
      </c>
      <c r="Y7" s="7" t="s">
        <v>55</v>
      </c>
      <c r="Z7" s="4" t="s">
        <v>3</v>
      </c>
      <c r="AA7" t="s">
        <v>257</v>
      </c>
      <c r="AB7" t="s">
        <v>532</v>
      </c>
    </row>
    <row r="8" spans="1:28" ht="15">
      <c r="A8" t="s">
        <v>533</v>
      </c>
      <c r="B8" s="4" t="s">
        <v>1</v>
      </c>
      <c r="D8" s="4">
        <v>21</v>
      </c>
      <c r="E8" s="4" t="s">
        <v>424</v>
      </c>
      <c r="F8" s="4">
        <v>6</v>
      </c>
      <c r="G8" s="4">
        <v>256</v>
      </c>
      <c r="H8" s="4" t="s">
        <v>233</v>
      </c>
      <c r="I8" s="4" t="s">
        <v>3</v>
      </c>
      <c r="J8" s="4" t="s">
        <v>1146</v>
      </c>
      <c r="K8" s="4">
        <v>40</v>
      </c>
      <c r="L8" t="s">
        <v>255</v>
      </c>
      <c r="M8" s="4" t="s">
        <v>328</v>
      </c>
      <c r="N8" s="4" t="s">
        <v>3</v>
      </c>
      <c r="O8" s="4" t="s">
        <v>3</v>
      </c>
      <c r="P8" s="4">
        <v>1</v>
      </c>
      <c r="Q8" s="4" t="s">
        <v>3</v>
      </c>
      <c r="R8" s="4">
        <v>4</v>
      </c>
      <c r="S8" s="4" t="s">
        <v>3</v>
      </c>
      <c r="T8" s="4">
        <v>2</v>
      </c>
      <c r="U8" s="4" t="s">
        <v>256</v>
      </c>
      <c r="V8" s="4" t="s">
        <v>3</v>
      </c>
      <c r="W8" s="4" t="s">
        <v>3</v>
      </c>
      <c r="X8" s="4" t="s">
        <v>3</v>
      </c>
      <c r="Y8" s="7" t="s">
        <v>55</v>
      </c>
      <c r="Z8" s="4" t="s">
        <v>3</v>
      </c>
      <c r="AA8" t="s">
        <v>257</v>
      </c>
      <c r="AB8" t="s">
        <v>1992</v>
      </c>
    </row>
    <row r="9" spans="1:28" ht="15">
      <c r="A9" t="s">
        <v>534</v>
      </c>
      <c r="B9" s="4" t="s">
        <v>1</v>
      </c>
      <c r="D9" s="4">
        <v>21</v>
      </c>
      <c r="E9" s="4" t="s">
        <v>424</v>
      </c>
      <c r="F9" s="4">
        <v>6</v>
      </c>
      <c r="G9" s="4">
        <v>256</v>
      </c>
      <c r="H9" s="4" t="s">
        <v>233</v>
      </c>
      <c r="I9" s="4" t="s">
        <v>3</v>
      </c>
      <c r="J9" s="4" t="s">
        <v>1146</v>
      </c>
      <c r="K9" s="4">
        <v>40</v>
      </c>
      <c r="L9" t="s">
        <v>255</v>
      </c>
      <c r="M9" s="4" t="s">
        <v>328</v>
      </c>
      <c r="N9" s="4" t="s">
        <v>3</v>
      </c>
      <c r="O9" s="4" t="s">
        <v>3</v>
      </c>
      <c r="P9" s="4">
        <v>1</v>
      </c>
      <c r="Q9" s="4" t="s">
        <v>3</v>
      </c>
      <c r="R9" s="4">
        <v>4</v>
      </c>
      <c r="S9" s="4" t="s">
        <v>3</v>
      </c>
      <c r="T9" s="4">
        <v>2</v>
      </c>
      <c r="U9" s="4" t="s">
        <v>239</v>
      </c>
      <c r="V9" s="4" t="s">
        <v>3</v>
      </c>
      <c r="W9" s="4" t="s">
        <v>3</v>
      </c>
      <c r="X9" s="4" t="s">
        <v>3</v>
      </c>
      <c r="Y9" s="7" t="s">
        <v>55</v>
      </c>
      <c r="Z9" s="4" t="s">
        <v>3</v>
      </c>
      <c r="AA9" t="s">
        <v>257</v>
      </c>
      <c r="AB9" t="s">
        <v>1993</v>
      </c>
    </row>
    <row r="10" spans="1:28" ht="15">
      <c r="A10" t="s">
        <v>535</v>
      </c>
      <c r="B10" s="4" t="s">
        <v>1</v>
      </c>
      <c r="D10" s="4">
        <v>21</v>
      </c>
      <c r="E10" s="4" t="s">
        <v>424</v>
      </c>
      <c r="F10" s="4">
        <v>6</v>
      </c>
      <c r="G10" s="4">
        <v>1024</v>
      </c>
      <c r="H10" s="4" t="s">
        <v>233</v>
      </c>
      <c r="I10" s="4" t="s">
        <v>3</v>
      </c>
      <c r="J10" s="4" t="s">
        <v>1146</v>
      </c>
      <c r="K10" s="4">
        <v>40</v>
      </c>
      <c r="L10" t="s">
        <v>255</v>
      </c>
      <c r="M10" s="4" t="s">
        <v>328</v>
      </c>
      <c r="N10" s="4" t="s">
        <v>529</v>
      </c>
      <c r="O10" s="4">
        <v>2</v>
      </c>
      <c r="P10" s="4">
        <v>1</v>
      </c>
      <c r="Q10" s="4">
        <v>1</v>
      </c>
      <c r="R10" s="4">
        <v>4</v>
      </c>
      <c r="S10" s="4" t="s">
        <v>3</v>
      </c>
      <c r="T10" s="4">
        <v>2</v>
      </c>
      <c r="U10" s="4" t="s">
        <v>256</v>
      </c>
      <c r="V10" s="4" t="s">
        <v>3</v>
      </c>
      <c r="W10" s="4" t="s">
        <v>3</v>
      </c>
      <c r="X10" s="4" t="s">
        <v>3</v>
      </c>
      <c r="Y10" s="7" t="s">
        <v>55</v>
      </c>
      <c r="Z10" s="4" t="s">
        <v>3</v>
      </c>
      <c r="AA10" t="s">
        <v>257</v>
      </c>
      <c r="AB10" t="s">
        <v>1992</v>
      </c>
    </row>
    <row r="11" spans="1:28" ht="15">
      <c r="A11" t="s">
        <v>536</v>
      </c>
      <c r="B11" s="4" t="s">
        <v>1</v>
      </c>
      <c r="D11" s="4">
        <v>21</v>
      </c>
      <c r="E11" s="4" t="s">
        <v>424</v>
      </c>
      <c r="F11" s="4">
        <v>6</v>
      </c>
      <c r="G11" s="4">
        <v>1024</v>
      </c>
      <c r="H11" s="4" t="s">
        <v>233</v>
      </c>
      <c r="I11" s="4" t="s">
        <v>3</v>
      </c>
      <c r="J11" s="4" t="s">
        <v>1146</v>
      </c>
      <c r="K11" s="4">
        <v>40</v>
      </c>
      <c r="L11" t="s">
        <v>255</v>
      </c>
      <c r="M11" s="4" t="s">
        <v>328</v>
      </c>
      <c r="N11" s="4" t="s">
        <v>529</v>
      </c>
      <c r="O11" s="4">
        <v>2</v>
      </c>
      <c r="P11" s="4">
        <v>1</v>
      </c>
      <c r="Q11" s="4">
        <v>1</v>
      </c>
      <c r="R11" s="4">
        <v>4</v>
      </c>
      <c r="S11" s="4" t="s">
        <v>3</v>
      </c>
      <c r="T11" s="4">
        <v>2</v>
      </c>
      <c r="U11" s="4" t="s">
        <v>239</v>
      </c>
      <c r="V11" s="4" t="s">
        <v>3</v>
      </c>
      <c r="W11" s="4" t="s">
        <v>3</v>
      </c>
      <c r="X11" s="4" t="s">
        <v>3</v>
      </c>
      <c r="Y11" s="7" t="s">
        <v>55</v>
      </c>
      <c r="Z11" s="4" t="s">
        <v>3</v>
      </c>
      <c r="AA11" t="s">
        <v>257</v>
      </c>
      <c r="AB11" t="s">
        <v>1993</v>
      </c>
    </row>
    <row r="12" spans="1:28" ht="15">
      <c r="A12" t="s">
        <v>537</v>
      </c>
      <c r="B12" s="4" t="s">
        <v>1</v>
      </c>
      <c r="D12" s="4">
        <v>21</v>
      </c>
      <c r="E12" s="4" t="s">
        <v>424</v>
      </c>
      <c r="F12" s="4">
        <v>9</v>
      </c>
      <c r="G12" s="4">
        <v>1024</v>
      </c>
      <c r="H12" s="4" t="s">
        <v>233</v>
      </c>
      <c r="I12" s="4" t="s">
        <v>3</v>
      </c>
      <c r="J12" s="4" t="s">
        <v>1146</v>
      </c>
      <c r="K12" s="4">
        <v>40</v>
      </c>
      <c r="L12" t="s">
        <v>255</v>
      </c>
      <c r="M12" s="4" t="s">
        <v>354</v>
      </c>
      <c r="N12" s="4" t="s">
        <v>529</v>
      </c>
      <c r="O12" s="4">
        <v>2</v>
      </c>
      <c r="P12" s="4">
        <v>1</v>
      </c>
      <c r="Q12" s="4">
        <v>1</v>
      </c>
      <c r="R12" s="4">
        <v>6</v>
      </c>
      <c r="S12" s="4" t="s">
        <v>3</v>
      </c>
      <c r="T12" s="4">
        <v>2</v>
      </c>
      <c r="U12" s="4" t="s">
        <v>256</v>
      </c>
      <c r="V12" s="4" t="s">
        <v>3</v>
      </c>
      <c r="W12" s="4" t="s">
        <v>3</v>
      </c>
      <c r="X12" s="4" t="s">
        <v>3</v>
      </c>
      <c r="Y12" s="7" t="s">
        <v>55</v>
      </c>
      <c r="Z12" s="4" t="s">
        <v>3</v>
      </c>
      <c r="AA12" t="s">
        <v>257</v>
      </c>
      <c r="AB12" t="s">
        <v>1992</v>
      </c>
    </row>
    <row r="13" spans="1:28" ht="15">
      <c r="A13" t="s">
        <v>538</v>
      </c>
      <c r="B13" s="4" t="s">
        <v>1</v>
      </c>
      <c r="D13" s="4">
        <v>21</v>
      </c>
      <c r="E13" s="4" t="s">
        <v>424</v>
      </c>
      <c r="F13" s="4">
        <v>16</v>
      </c>
      <c r="G13" s="4">
        <v>2048</v>
      </c>
      <c r="H13" s="4" t="s">
        <v>233</v>
      </c>
      <c r="I13" s="4" t="s">
        <v>3</v>
      </c>
      <c r="J13" s="4" t="s">
        <v>1146</v>
      </c>
      <c r="K13" s="4">
        <v>50</v>
      </c>
      <c r="L13" t="s">
        <v>255</v>
      </c>
      <c r="M13" s="4" t="s">
        <v>354</v>
      </c>
      <c r="N13" s="4" t="s">
        <v>3</v>
      </c>
      <c r="O13" s="4" t="s">
        <v>3</v>
      </c>
      <c r="P13" s="4">
        <v>2</v>
      </c>
      <c r="Q13" s="4">
        <v>2</v>
      </c>
      <c r="R13" s="4">
        <v>6</v>
      </c>
      <c r="S13" s="4" t="s">
        <v>3</v>
      </c>
      <c r="T13" s="4">
        <v>3</v>
      </c>
      <c r="U13" s="4" t="s">
        <v>239</v>
      </c>
      <c r="V13" s="4" t="s">
        <v>3</v>
      </c>
      <c r="W13" s="4" t="s">
        <v>3</v>
      </c>
      <c r="X13" s="4" t="s">
        <v>3</v>
      </c>
      <c r="Y13" s="7" t="s">
        <v>55</v>
      </c>
      <c r="Z13" s="4" t="s">
        <v>3</v>
      </c>
      <c r="AA13" t="s">
        <v>257</v>
      </c>
      <c r="AB13" t="s">
        <v>1993</v>
      </c>
    </row>
    <row r="14" spans="1:28" ht="15">
      <c r="A14" t="s">
        <v>539</v>
      </c>
      <c r="B14" s="4" t="s">
        <v>1</v>
      </c>
      <c r="D14" s="4">
        <v>21</v>
      </c>
      <c r="E14" s="4" t="s">
        <v>424</v>
      </c>
      <c r="F14" s="4">
        <v>16</v>
      </c>
      <c r="G14" s="4">
        <v>2048</v>
      </c>
      <c r="H14" s="4" t="s">
        <v>233</v>
      </c>
      <c r="I14" s="4" t="s">
        <v>3</v>
      </c>
      <c r="J14" s="4" t="s">
        <v>1146</v>
      </c>
      <c r="K14" s="4">
        <v>50</v>
      </c>
      <c r="L14" t="s">
        <v>255</v>
      </c>
      <c r="M14" s="4" t="s">
        <v>540</v>
      </c>
      <c r="N14" s="4" t="s">
        <v>541</v>
      </c>
      <c r="O14" s="4">
        <v>4</v>
      </c>
      <c r="P14" s="4">
        <v>2</v>
      </c>
      <c r="Q14" s="4">
        <v>2</v>
      </c>
      <c r="R14" s="4">
        <v>8</v>
      </c>
      <c r="S14" s="4" t="s">
        <v>3</v>
      </c>
      <c r="T14" s="4">
        <v>3</v>
      </c>
      <c r="U14" s="4" t="s">
        <v>239</v>
      </c>
      <c r="V14" s="4" t="s">
        <v>3</v>
      </c>
      <c r="W14" s="4" t="s">
        <v>3</v>
      </c>
      <c r="X14" s="4" t="s">
        <v>3</v>
      </c>
      <c r="Y14" s="7" t="s">
        <v>55</v>
      </c>
      <c r="Z14" s="4" t="s">
        <v>3</v>
      </c>
      <c r="AA14" t="s">
        <v>257</v>
      </c>
      <c r="AB14" t="s">
        <v>1993</v>
      </c>
    </row>
    <row r="15" spans="1:28" ht="15">
      <c r="A15" t="s">
        <v>542</v>
      </c>
      <c r="B15" s="4" t="s">
        <v>1</v>
      </c>
      <c r="D15" s="4">
        <v>35</v>
      </c>
      <c r="E15" s="4" t="s">
        <v>424</v>
      </c>
      <c r="F15" s="4">
        <v>16</v>
      </c>
      <c r="G15" s="4">
        <v>2048</v>
      </c>
      <c r="H15" s="4" t="s">
        <v>233</v>
      </c>
      <c r="I15" s="4" t="s">
        <v>3</v>
      </c>
      <c r="J15" s="4" t="s">
        <v>1146</v>
      </c>
      <c r="K15" s="4">
        <v>50</v>
      </c>
      <c r="L15" t="s">
        <v>255</v>
      </c>
      <c r="M15" s="4" t="s">
        <v>354</v>
      </c>
      <c r="N15" s="4" t="s">
        <v>3</v>
      </c>
      <c r="O15" s="4" t="s">
        <v>3</v>
      </c>
      <c r="P15" s="4">
        <v>2</v>
      </c>
      <c r="Q15" s="4">
        <v>2</v>
      </c>
      <c r="R15" s="4">
        <v>6</v>
      </c>
      <c r="S15" s="4" t="s">
        <v>3</v>
      </c>
      <c r="T15" s="4">
        <v>3</v>
      </c>
      <c r="U15" s="4" t="s">
        <v>239</v>
      </c>
      <c r="V15" s="4" t="s">
        <v>3</v>
      </c>
      <c r="W15" s="4" t="s">
        <v>3</v>
      </c>
      <c r="X15" s="4" t="s">
        <v>3</v>
      </c>
      <c r="Y15" s="7" t="s">
        <v>55</v>
      </c>
      <c r="Z15" s="4" t="s">
        <v>3</v>
      </c>
      <c r="AA15" t="s">
        <v>257</v>
      </c>
      <c r="AB15" t="s">
        <v>174</v>
      </c>
    </row>
    <row r="16" spans="1:28" ht="15">
      <c r="A16" t="s">
        <v>543</v>
      </c>
      <c r="B16" s="4" t="s">
        <v>1</v>
      </c>
      <c r="D16" s="4">
        <v>35</v>
      </c>
      <c r="E16" s="4" t="s">
        <v>424</v>
      </c>
      <c r="F16" s="4">
        <v>16</v>
      </c>
      <c r="G16" s="4">
        <v>2048</v>
      </c>
      <c r="H16" s="4" t="s">
        <v>233</v>
      </c>
      <c r="I16" s="4" t="s">
        <v>3</v>
      </c>
      <c r="J16" s="4" t="s">
        <v>1146</v>
      </c>
      <c r="K16" s="4">
        <v>50</v>
      </c>
      <c r="L16" t="s">
        <v>255</v>
      </c>
      <c r="M16" s="4" t="s">
        <v>544</v>
      </c>
      <c r="N16" s="4" t="s">
        <v>545</v>
      </c>
      <c r="O16" s="4">
        <v>4</v>
      </c>
      <c r="P16" s="4">
        <v>2</v>
      </c>
      <c r="Q16" s="4">
        <v>2</v>
      </c>
      <c r="R16" s="4">
        <v>8</v>
      </c>
      <c r="S16" s="4" t="s">
        <v>3</v>
      </c>
      <c r="T16" s="4">
        <v>3</v>
      </c>
      <c r="U16" s="4" t="s">
        <v>239</v>
      </c>
      <c r="V16" s="4" t="s">
        <v>3</v>
      </c>
      <c r="W16" s="4" t="s">
        <v>3</v>
      </c>
      <c r="X16" s="4" t="s">
        <v>3</v>
      </c>
      <c r="Y16" s="7" t="s">
        <v>55</v>
      </c>
      <c r="Z16" s="4" t="s">
        <v>3</v>
      </c>
      <c r="AA16" t="s">
        <v>257</v>
      </c>
      <c r="AB16" t="s">
        <v>174</v>
      </c>
    </row>
    <row r="17" spans="1:28" ht="15">
      <c r="A17" t="s">
        <v>546</v>
      </c>
      <c r="B17" s="4" t="s">
        <v>1</v>
      </c>
      <c r="D17" s="4">
        <v>58</v>
      </c>
      <c r="E17" s="4" t="s">
        <v>424</v>
      </c>
      <c r="F17" s="4">
        <v>32</v>
      </c>
      <c r="G17" s="4">
        <v>4096</v>
      </c>
      <c r="H17" s="4" t="s">
        <v>233</v>
      </c>
      <c r="I17" s="4" t="s">
        <v>3</v>
      </c>
      <c r="J17" s="4" t="s">
        <v>1146</v>
      </c>
      <c r="K17" s="4">
        <v>50</v>
      </c>
      <c r="L17" t="s">
        <v>255</v>
      </c>
      <c r="M17" s="4" t="s">
        <v>379</v>
      </c>
      <c r="N17" s="4" t="s">
        <v>3</v>
      </c>
      <c r="O17" s="4" t="s">
        <v>3</v>
      </c>
      <c r="P17" s="4">
        <v>4</v>
      </c>
      <c r="Q17" s="4">
        <v>4</v>
      </c>
      <c r="R17" s="4">
        <v>12</v>
      </c>
      <c r="S17" s="4">
        <v>1</v>
      </c>
      <c r="T17" s="4">
        <v>5</v>
      </c>
      <c r="U17" s="4" t="s">
        <v>273</v>
      </c>
      <c r="V17" s="4" t="s">
        <v>3</v>
      </c>
      <c r="W17" s="4" t="s">
        <v>3</v>
      </c>
      <c r="X17" s="4" t="s">
        <v>3</v>
      </c>
      <c r="Y17" s="4" t="s">
        <v>3</v>
      </c>
      <c r="Z17" s="4" t="s">
        <v>3</v>
      </c>
      <c r="AA17" t="s">
        <v>257</v>
      </c>
      <c r="AB17" t="s">
        <v>190</v>
      </c>
    </row>
    <row r="18" spans="1:28" ht="15">
      <c r="A18" t="s">
        <v>547</v>
      </c>
      <c r="B18" s="4" t="s">
        <v>1</v>
      </c>
      <c r="D18" s="4">
        <v>58</v>
      </c>
      <c r="E18" s="4" t="s">
        <v>424</v>
      </c>
      <c r="F18" s="4">
        <v>64</v>
      </c>
      <c r="G18" s="4">
        <v>8192</v>
      </c>
      <c r="H18" s="4" t="s">
        <v>233</v>
      </c>
      <c r="I18" s="4" t="s">
        <v>3</v>
      </c>
      <c r="J18" s="4" t="s">
        <v>1146</v>
      </c>
      <c r="K18" s="4">
        <v>50</v>
      </c>
      <c r="L18" t="s">
        <v>255</v>
      </c>
      <c r="M18" s="4" t="s">
        <v>379</v>
      </c>
      <c r="N18" s="4" t="s">
        <v>3</v>
      </c>
      <c r="O18" s="4" t="s">
        <v>3</v>
      </c>
      <c r="P18" s="4">
        <v>4</v>
      </c>
      <c r="Q18" s="4">
        <v>4</v>
      </c>
      <c r="R18" s="4">
        <v>12</v>
      </c>
      <c r="S18" s="4">
        <v>1</v>
      </c>
      <c r="T18" s="4">
        <v>5</v>
      </c>
      <c r="U18" s="4" t="s">
        <v>273</v>
      </c>
      <c r="V18" s="4" t="s">
        <v>3</v>
      </c>
      <c r="W18" s="4" t="s">
        <v>3</v>
      </c>
      <c r="X18" s="4" t="s">
        <v>3</v>
      </c>
      <c r="Y18" s="4" t="s">
        <v>3</v>
      </c>
      <c r="Z18" s="4" t="s">
        <v>3</v>
      </c>
      <c r="AA18" t="s">
        <v>257</v>
      </c>
      <c r="AB18" t="s">
        <v>190</v>
      </c>
    </row>
    <row r="19" spans="1:28" ht="15">
      <c r="A19" t="s">
        <v>548</v>
      </c>
      <c r="B19" s="4" t="s">
        <v>1</v>
      </c>
      <c r="D19" s="4">
        <v>58</v>
      </c>
      <c r="E19" s="4" t="s">
        <v>424</v>
      </c>
      <c r="F19" s="4">
        <v>32</v>
      </c>
      <c r="G19" s="4">
        <v>4096</v>
      </c>
      <c r="H19" s="4" t="s">
        <v>233</v>
      </c>
      <c r="I19" s="4" t="s">
        <v>3</v>
      </c>
      <c r="J19" s="4" t="s">
        <v>1146</v>
      </c>
      <c r="K19" s="4">
        <v>50</v>
      </c>
      <c r="L19" t="s">
        <v>255</v>
      </c>
      <c r="M19" s="4" t="s">
        <v>549</v>
      </c>
      <c r="N19" s="4" t="s">
        <v>545</v>
      </c>
      <c r="O19" s="4">
        <v>4</v>
      </c>
      <c r="P19" s="4">
        <v>4</v>
      </c>
      <c r="Q19" s="4">
        <v>4</v>
      </c>
      <c r="R19" s="4">
        <v>12</v>
      </c>
      <c r="S19" s="4">
        <v>2</v>
      </c>
      <c r="T19" s="4">
        <v>5</v>
      </c>
      <c r="U19" s="4" t="s">
        <v>273</v>
      </c>
      <c r="V19" s="4" t="s">
        <v>3</v>
      </c>
      <c r="W19" s="4" t="s">
        <v>3</v>
      </c>
      <c r="X19" s="4" t="s">
        <v>3</v>
      </c>
      <c r="Y19" s="4" t="s">
        <v>3</v>
      </c>
      <c r="Z19" s="4" t="s">
        <v>3</v>
      </c>
      <c r="AA19" t="s">
        <v>257</v>
      </c>
      <c r="AB19" t="s">
        <v>190</v>
      </c>
    </row>
    <row r="20" spans="1:28" ht="15">
      <c r="A20" t="s">
        <v>550</v>
      </c>
      <c r="B20" s="4" t="s">
        <v>1</v>
      </c>
      <c r="D20" s="4">
        <v>58</v>
      </c>
      <c r="E20" s="4" t="s">
        <v>424</v>
      </c>
      <c r="F20" s="4">
        <v>64</v>
      </c>
      <c r="G20" s="4">
        <v>9216</v>
      </c>
      <c r="H20" s="4" t="s">
        <v>233</v>
      </c>
      <c r="I20" s="4">
        <v>4</v>
      </c>
      <c r="J20" s="4" t="s">
        <v>1146</v>
      </c>
      <c r="K20" s="4">
        <v>50</v>
      </c>
      <c r="L20" t="s">
        <v>255</v>
      </c>
      <c r="M20" s="4" t="s">
        <v>549</v>
      </c>
      <c r="N20" s="4" t="s">
        <v>545</v>
      </c>
      <c r="O20" s="4">
        <v>4</v>
      </c>
      <c r="P20" s="4">
        <v>4</v>
      </c>
      <c r="Q20" s="4">
        <v>4</v>
      </c>
      <c r="R20" s="4">
        <v>12</v>
      </c>
      <c r="S20" s="4">
        <v>2</v>
      </c>
      <c r="T20" s="4">
        <v>5</v>
      </c>
      <c r="U20" s="4" t="s">
        <v>273</v>
      </c>
      <c r="V20" s="4">
        <v>1</v>
      </c>
      <c r="W20" s="4" t="s">
        <v>3</v>
      </c>
      <c r="X20" s="4" t="s">
        <v>3</v>
      </c>
      <c r="Y20" s="4" t="s">
        <v>3</v>
      </c>
      <c r="Z20" s="4" t="s">
        <v>3</v>
      </c>
      <c r="AA20" t="s">
        <v>257</v>
      </c>
      <c r="AB20" t="s">
        <v>190</v>
      </c>
    </row>
    <row r="21" spans="1:28" ht="15">
      <c r="A21" t="s">
        <v>551</v>
      </c>
      <c r="B21" s="4" t="s">
        <v>1</v>
      </c>
      <c r="D21" s="4">
        <v>74</v>
      </c>
      <c r="E21" s="4" t="s">
        <v>424</v>
      </c>
      <c r="F21" s="4">
        <v>32</v>
      </c>
      <c r="G21" s="4">
        <v>4096</v>
      </c>
      <c r="H21" s="4" t="s">
        <v>233</v>
      </c>
      <c r="I21" s="4" t="s">
        <v>3</v>
      </c>
      <c r="J21" s="4" t="s">
        <v>1146</v>
      </c>
      <c r="K21" s="4">
        <v>50</v>
      </c>
      <c r="L21" t="s">
        <v>255</v>
      </c>
      <c r="M21" s="4" t="s">
        <v>552</v>
      </c>
      <c r="N21" s="4" t="s">
        <v>545</v>
      </c>
      <c r="O21" s="4">
        <v>4</v>
      </c>
      <c r="P21" s="4">
        <v>4</v>
      </c>
      <c r="Q21" s="4">
        <v>4</v>
      </c>
      <c r="R21" s="4">
        <v>16</v>
      </c>
      <c r="S21" s="4">
        <v>2</v>
      </c>
      <c r="T21" s="4">
        <v>5</v>
      </c>
      <c r="U21" s="4" t="s">
        <v>273</v>
      </c>
      <c r="V21" s="4" t="s">
        <v>3</v>
      </c>
      <c r="W21" s="4" t="s">
        <v>3</v>
      </c>
      <c r="X21" s="4" t="s">
        <v>3</v>
      </c>
      <c r="Y21" s="4" t="s">
        <v>3</v>
      </c>
      <c r="Z21" s="4" t="s">
        <v>3</v>
      </c>
      <c r="AA21" t="s">
        <v>257</v>
      </c>
      <c r="AB21" t="s">
        <v>196</v>
      </c>
    </row>
    <row r="22" spans="1:28" ht="15">
      <c r="A22" t="s">
        <v>553</v>
      </c>
      <c r="B22" s="4" t="s">
        <v>1</v>
      </c>
      <c r="D22" s="4">
        <v>74</v>
      </c>
      <c r="E22" s="4" t="s">
        <v>424</v>
      </c>
      <c r="F22" s="4">
        <v>64</v>
      </c>
      <c r="G22" s="4">
        <v>9216</v>
      </c>
      <c r="H22" s="4" t="s">
        <v>233</v>
      </c>
      <c r="I22" s="4">
        <v>4</v>
      </c>
      <c r="J22" s="4" t="s">
        <v>1146</v>
      </c>
      <c r="K22" s="4">
        <v>50</v>
      </c>
      <c r="L22" t="s">
        <v>255</v>
      </c>
      <c r="M22" s="4" t="s">
        <v>552</v>
      </c>
      <c r="N22" s="4" t="s">
        <v>545</v>
      </c>
      <c r="O22" s="4">
        <v>4</v>
      </c>
      <c r="P22" s="4">
        <v>4</v>
      </c>
      <c r="Q22" s="4">
        <v>4</v>
      </c>
      <c r="R22" s="4">
        <v>16</v>
      </c>
      <c r="S22" s="4">
        <v>2</v>
      </c>
      <c r="T22" s="4">
        <v>5</v>
      </c>
      <c r="U22" s="4" t="s">
        <v>273</v>
      </c>
      <c r="V22" s="4">
        <v>1</v>
      </c>
      <c r="W22" s="4" t="s">
        <v>3</v>
      </c>
      <c r="X22" s="4" t="s">
        <v>3</v>
      </c>
      <c r="Y22" s="4" t="s">
        <v>3</v>
      </c>
      <c r="Z22" s="4" t="s">
        <v>3</v>
      </c>
      <c r="AA22" t="s">
        <v>257</v>
      </c>
      <c r="AB22" t="s">
        <v>196</v>
      </c>
    </row>
    <row r="23" spans="1:28" ht="15">
      <c r="A23" t="s">
        <v>554</v>
      </c>
      <c r="B23" s="4" t="s">
        <v>1</v>
      </c>
      <c r="D23" s="4">
        <v>85</v>
      </c>
      <c r="E23" s="4" t="s">
        <v>424</v>
      </c>
      <c r="F23" s="4">
        <v>32</v>
      </c>
      <c r="G23" s="4">
        <v>4096</v>
      </c>
      <c r="H23" s="4" t="s">
        <v>233</v>
      </c>
      <c r="I23" s="4" t="s">
        <v>3</v>
      </c>
      <c r="J23" s="4" t="s">
        <v>1146</v>
      </c>
      <c r="K23" s="4">
        <v>50</v>
      </c>
      <c r="L23" t="s">
        <v>255</v>
      </c>
      <c r="M23" s="4" t="s">
        <v>555</v>
      </c>
      <c r="N23" s="4" t="s">
        <v>545</v>
      </c>
      <c r="O23" s="4">
        <v>4</v>
      </c>
      <c r="P23" s="4">
        <v>4</v>
      </c>
      <c r="Q23" s="4">
        <v>4</v>
      </c>
      <c r="R23" s="4">
        <v>18</v>
      </c>
      <c r="S23" s="4">
        <v>2</v>
      </c>
      <c r="T23" s="4">
        <v>5</v>
      </c>
      <c r="U23" s="4" t="s">
        <v>273</v>
      </c>
      <c r="V23" s="4" t="s">
        <v>3</v>
      </c>
      <c r="W23" s="4" t="s">
        <v>3</v>
      </c>
      <c r="X23" s="4" t="s">
        <v>3</v>
      </c>
      <c r="Y23" s="4" t="s">
        <v>3</v>
      </c>
      <c r="Z23" s="4" t="s">
        <v>3</v>
      </c>
      <c r="AA23" t="s">
        <v>257</v>
      </c>
      <c r="AB23" t="s">
        <v>556</v>
      </c>
    </row>
    <row r="24" spans="1:28" ht="15">
      <c r="A24" t="s">
        <v>557</v>
      </c>
      <c r="B24" s="4" t="s">
        <v>1</v>
      </c>
      <c r="D24" s="4">
        <v>85</v>
      </c>
      <c r="E24" s="4" t="s">
        <v>424</v>
      </c>
      <c r="F24" s="4">
        <v>64</v>
      </c>
      <c r="G24" s="4">
        <v>9216</v>
      </c>
      <c r="H24" s="4" t="s">
        <v>233</v>
      </c>
      <c r="I24" s="4">
        <v>4</v>
      </c>
      <c r="J24" s="4" t="s">
        <v>1146</v>
      </c>
      <c r="K24" s="4">
        <v>50</v>
      </c>
      <c r="L24" t="s">
        <v>255</v>
      </c>
      <c r="M24" s="4" t="s">
        <v>555</v>
      </c>
      <c r="N24" s="4" t="s">
        <v>545</v>
      </c>
      <c r="O24" s="4">
        <v>4</v>
      </c>
      <c r="P24" s="4">
        <v>4</v>
      </c>
      <c r="Q24" s="4">
        <v>4</v>
      </c>
      <c r="R24" s="4">
        <v>18</v>
      </c>
      <c r="S24" s="4">
        <v>2</v>
      </c>
      <c r="T24" s="4">
        <v>5</v>
      </c>
      <c r="U24" s="4" t="s">
        <v>273</v>
      </c>
      <c r="V24" s="4">
        <v>1</v>
      </c>
      <c r="W24" s="4" t="s">
        <v>3</v>
      </c>
      <c r="X24" s="4" t="s">
        <v>3</v>
      </c>
      <c r="Y24" s="4" t="s">
        <v>3</v>
      </c>
      <c r="Z24" s="4" t="s">
        <v>3</v>
      </c>
      <c r="AA24" t="s">
        <v>257</v>
      </c>
      <c r="AB24" t="s">
        <v>556</v>
      </c>
    </row>
    <row r="26" spans="1:8" ht="18">
      <c r="A26" s="79" t="s">
        <v>1363</v>
      </c>
      <c r="B26" s="11"/>
      <c r="C26" s="11"/>
      <c r="D26" s="11"/>
      <c r="E26" s="11"/>
      <c r="F26" s="11"/>
      <c r="G26" s="11"/>
      <c r="H26" s="11"/>
    </row>
    <row r="27" ht="18">
      <c r="A27" s="26" t="s">
        <v>1362</v>
      </c>
    </row>
  </sheetData>
  <sheetProtection password="EB4A" sheet="1" objects="1" scenarios="1" sort="0" autoFilter="0"/>
  <autoFilter ref="A4:AW4"/>
  <mergeCells count="23">
    <mergeCell ref="AB3:AB4"/>
    <mergeCell ref="AD3:AI3"/>
    <mergeCell ref="AJ3:AK3"/>
    <mergeCell ref="C3:C4"/>
    <mergeCell ref="D3:D4"/>
    <mergeCell ref="U3:V3"/>
    <mergeCell ref="W3:W4"/>
    <mergeCell ref="X3:X4"/>
    <mergeCell ref="Y3:Y4"/>
    <mergeCell ref="Z3:Z4"/>
    <mergeCell ref="AA3:AA4"/>
    <mergeCell ref="M3:P3"/>
    <mergeCell ref="Q3:Q4"/>
    <mergeCell ref="R3:R4"/>
    <mergeCell ref="S3:S4"/>
    <mergeCell ref="T3:T4"/>
    <mergeCell ref="A1:D1"/>
    <mergeCell ref="K3:L3"/>
    <mergeCell ref="A3:A4"/>
    <mergeCell ref="B3:B4"/>
    <mergeCell ref="E3:E4"/>
    <mergeCell ref="F3:I3"/>
    <mergeCell ref="J3:J4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8"/>
  <sheetViews>
    <sheetView zoomScale="80" zoomScaleNormal="8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" sqref="C4"/>
    </sheetView>
  </sheetViews>
  <sheetFormatPr defaultColWidth="11.00390625" defaultRowHeight="15.75"/>
  <cols>
    <col min="1" max="1" width="22.875" style="0" customWidth="1"/>
    <col min="2" max="2" width="22.875" style="0" hidden="1" customWidth="1"/>
    <col min="3" max="3" width="9.625" style="0" customWidth="1"/>
    <col min="4" max="5" width="11.00390625" style="0" customWidth="1"/>
    <col min="6" max="6" width="13.625" style="0" customWidth="1"/>
    <col min="7" max="7" width="11.00390625" style="0" customWidth="1"/>
    <col min="8" max="8" width="57.375" style="1" customWidth="1"/>
    <col min="9" max="9" width="35.50390625" style="0" customWidth="1"/>
  </cols>
  <sheetData>
    <row r="1" spans="1:42" ht="36" customHeight="1">
      <c r="A1" s="181" t="s">
        <v>1361</v>
      </c>
      <c r="B1" s="182"/>
      <c r="C1" s="182"/>
      <c r="D1" s="182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9" ht="15">
      <c r="A2" s="21" t="s">
        <v>1161</v>
      </c>
      <c r="B2" s="21"/>
      <c r="C2" s="21"/>
      <c r="D2" s="21"/>
      <c r="E2" s="21"/>
      <c r="F2" s="21"/>
      <c r="G2" s="21"/>
      <c r="H2" s="31"/>
      <c r="I2" s="20"/>
    </row>
    <row r="3" spans="1:9" s="22" customFormat="1" ht="62.25">
      <c r="A3" s="22" t="s">
        <v>1072</v>
      </c>
      <c r="B3" s="39" t="s">
        <v>1129</v>
      </c>
      <c r="C3" s="22" t="s">
        <v>1166</v>
      </c>
      <c r="D3" s="22" t="s">
        <v>1167</v>
      </c>
      <c r="E3" s="22" t="s">
        <v>1162</v>
      </c>
      <c r="F3" s="22" t="s">
        <v>1163</v>
      </c>
      <c r="G3" s="22" t="s">
        <v>1164</v>
      </c>
      <c r="H3" s="22" t="s">
        <v>1165</v>
      </c>
      <c r="I3" s="22" t="s">
        <v>1103</v>
      </c>
    </row>
    <row r="4" spans="1:9" ht="30.75">
      <c r="A4" t="s">
        <v>558</v>
      </c>
      <c r="B4" s="4" t="s">
        <v>1192</v>
      </c>
      <c r="C4" s="4" t="s">
        <v>559</v>
      </c>
      <c r="D4" s="4" t="s">
        <v>560</v>
      </c>
      <c r="E4" s="4" t="s">
        <v>561</v>
      </c>
      <c r="F4" s="4" t="s">
        <v>562</v>
      </c>
      <c r="G4" s="4">
        <v>40</v>
      </c>
      <c r="H4" s="1" t="s">
        <v>563</v>
      </c>
      <c r="I4" t="s">
        <v>564</v>
      </c>
    </row>
    <row r="5" spans="1:9" ht="15">
      <c r="A5" t="s">
        <v>565</v>
      </c>
      <c r="B5" s="4" t="s">
        <v>1192</v>
      </c>
      <c r="C5" s="4" t="s">
        <v>566</v>
      </c>
      <c r="D5" s="4" t="s">
        <v>567</v>
      </c>
      <c r="E5" s="4" t="s">
        <v>568</v>
      </c>
      <c r="F5" s="4" t="s">
        <v>562</v>
      </c>
      <c r="G5" s="4">
        <v>50</v>
      </c>
      <c r="H5" s="1" t="s">
        <v>569</v>
      </c>
      <c r="I5" t="s">
        <v>564</v>
      </c>
    </row>
    <row r="6" spans="1:9" ht="15">
      <c r="A6" t="s">
        <v>570</v>
      </c>
      <c r="B6" s="4" t="s">
        <v>1192</v>
      </c>
      <c r="C6" s="4" t="s">
        <v>571</v>
      </c>
      <c r="D6" s="4" t="s">
        <v>572</v>
      </c>
      <c r="E6" s="4" t="s">
        <v>573</v>
      </c>
      <c r="F6" s="4" t="s">
        <v>574</v>
      </c>
      <c r="G6" s="4">
        <v>12</v>
      </c>
      <c r="H6" s="1" t="s">
        <v>575</v>
      </c>
      <c r="I6" t="s">
        <v>576</v>
      </c>
    </row>
    <row r="7" spans="1:9" ht="15">
      <c r="A7" t="s">
        <v>577</v>
      </c>
      <c r="B7" s="4" t="s">
        <v>1192</v>
      </c>
      <c r="C7" s="4" t="s">
        <v>571</v>
      </c>
      <c r="D7" s="4" t="s">
        <v>578</v>
      </c>
      <c r="E7" s="4" t="s">
        <v>568</v>
      </c>
      <c r="F7" s="4" t="s">
        <v>574</v>
      </c>
      <c r="G7" s="4">
        <v>12</v>
      </c>
      <c r="H7" s="1" t="s">
        <v>579</v>
      </c>
      <c r="I7" t="s">
        <v>580</v>
      </c>
    </row>
    <row r="8" spans="1:9" ht="15">
      <c r="A8" t="s">
        <v>581</v>
      </c>
      <c r="B8" s="4" t="s">
        <v>1192</v>
      </c>
      <c r="C8" s="4" t="s">
        <v>566</v>
      </c>
      <c r="D8" s="4" t="s">
        <v>578</v>
      </c>
      <c r="E8" s="4" t="s">
        <v>568</v>
      </c>
      <c r="F8" s="4" t="s">
        <v>582</v>
      </c>
      <c r="G8" s="4">
        <v>60</v>
      </c>
      <c r="H8" s="1" t="s">
        <v>583</v>
      </c>
      <c r="I8" t="s">
        <v>564</v>
      </c>
    </row>
    <row r="9" spans="1:9" ht="15">
      <c r="A9" t="s">
        <v>584</v>
      </c>
      <c r="B9" s="4" t="s">
        <v>1192</v>
      </c>
      <c r="C9" s="4" t="s">
        <v>566</v>
      </c>
      <c r="D9" s="4" t="s">
        <v>578</v>
      </c>
      <c r="E9" s="4" t="s">
        <v>568</v>
      </c>
      <c r="F9" s="4" t="s">
        <v>585</v>
      </c>
      <c r="G9" s="4">
        <v>60</v>
      </c>
      <c r="H9" s="1" t="s">
        <v>586</v>
      </c>
      <c r="I9" t="s">
        <v>564</v>
      </c>
    </row>
    <row r="10" spans="1:9" ht="15">
      <c r="A10" t="s">
        <v>587</v>
      </c>
      <c r="B10" s="4" t="s">
        <v>1192</v>
      </c>
      <c r="C10" s="4" t="s">
        <v>588</v>
      </c>
      <c r="D10" s="4" t="s">
        <v>559</v>
      </c>
      <c r="E10" s="4" t="s">
        <v>589</v>
      </c>
      <c r="F10" s="4" t="s">
        <v>562</v>
      </c>
      <c r="G10" s="4">
        <v>400</v>
      </c>
      <c r="H10" s="1" t="s">
        <v>590</v>
      </c>
      <c r="I10" t="s">
        <v>591</v>
      </c>
    </row>
    <row r="11" spans="1:9" ht="30.75">
      <c r="A11" t="s">
        <v>592</v>
      </c>
      <c r="B11" s="4" t="s">
        <v>1192</v>
      </c>
      <c r="C11" s="4" t="s">
        <v>566</v>
      </c>
      <c r="D11" s="4" t="s">
        <v>571</v>
      </c>
      <c r="E11" s="4" t="s">
        <v>593</v>
      </c>
      <c r="F11" s="4" t="s">
        <v>562</v>
      </c>
      <c r="G11" s="4">
        <v>400</v>
      </c>
      <c r="H11" s="1" t="s">
        <v>594</v>
      </c>
      <c r="I11" t="s">
        <v>595</v>
      </c>
    </row>
    <row r="12" spans="1:9" ht="30.75">
      <c r="A12" t="s">
        <v>596</v>
      </c>
      <c r="B12" s="4" t="s">
        <v>1192</v>
      </c>
      <c r="C12" s="4" t="s">
        <v>597</v>
      </c>
      <c r="D12" s="4" t="s">
        <v>571</v>
      </c>
      <c r="E12" s="4" t="s">
        <v>568</v>
      </c>
      <c r="F12" s="4" t="s">
        <v>562</v>
      </c>
      <c r="G12" s="4">
        <v>400</v>
      </c>
      <c r="H12" s="1" t="s">
        <v>598</v>
      </c>
      <c r="I12" t="s">
        <v>591</v>
      </c>
    </row>
    <row r="13" spans="1:9" ht="30.75">
      <c r="A13" t="s">
        <v>599</v>
      </c>
      <c r="B13" s="4" t="s">
        <v>1192</v>
      </c>
      <c r="C13" s="4" t="s">
        <v>566</v>
      </c>
      <c r="D13" s="4" t="s">
        <v>600</v>
      </c>
      <c r="E13" s="4" t="s">
        <v>601</v>
      </c>
      <c r="F13" s="4" t="s">
        <v>602</v>
      </c>
      <c r="G13" s="4">
        <v>400</v>
      </c>
      <c r="H13" s="1" t="s">
        <v>603</v>
      </c>
      <c r="I13" t="s">
        <v>604</v>
      </c>
    </row>
    <row r="14" spans="1:9" ht="15">
      <c r="A14" t="s">
        <v>605</v>
      </c>
      <c r="B14" s="4" t="s">
        <v>1192</v>
      </c>
      <c r="C14" s="4" t="s">
        <v>571</v>
      </c>
      <c r="D14" s="4" t="s">
        <v>606</v>
      </c>
      <c r="E14" s="4" t="s">
        <v>568</v>
      </c>
      <c r="F14" s="4" t="s">
        <v>602</v>
      </c>
      <c r="G14" s="4">
        <v>500</v>
      </c>
      <c r="H14" s="1" t="s">
        <v>607</v>
      </c>
      <c r="I14" t="s">
        <v>608</v>
      </c>
    </row>
    <row r="15" spans="1:9" ht="46.5">
      <c r="A15" t="s">
        <v>609</v>
      </c>
      <c r="B15" s="4" t="s">
        <v>1192</v>
      </c>
      <c r="C15" s="4" t="s">
        <v>566</v>
      </c>
      <c r="D15" s="4" t="s">
        <v>578</v>
      </c>
      <c r="E15" s="4" t="s">
        <v>568</v>
      </c>
      <c r="F15" s="4" t="s">
        <v>562</v>
      </c>
      <c r="G15" s="4">
        <v>500</v>
      </c>
      <c r="H15" s="1" t="s">
        <v>610</v>
      </c>
      <c r="I15" t="s">
        <v>611</v>
      </c>
    </row>
    <row r="17" spans="1:6" ht="18">
      <c r="A17" s="79" t="s">
        <v>1363</v>
      </c>
      <c r="B17" s="10"/>
      <c r="C17" s="10"/>
      <c r="D17" s="10"/>
      <c r="E17" s="10"/>
      <c r="F17" s="10"/>
    </row>
    <row r="18" ht="18">
      <c r="A18" s="26" t="s">
        <v>1362</v>
      </c>
    </row>
  </sheetData>
  <sheetProtection password="EB4A" sheet="1" objects="1" scenarios="1" sort="0" autoFilter="0"/>
  <autoFilter ref="A3:I3"/>
  <mergeCells count="1">
    <mergeCell ref="A1:D1"/>
  </mergeCells>
  <hyperlinks>
    <hyperlink ref="A1" location="'Table of Contents'!A1" display="Back to Table of Contents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Looper</dc:creator>
  <cp:keywords/>
  <dc:description/>
  <cp:lastModifiedBy>Anthony Stock - C11595</cp:lastModifiedBy>
  <cp:lastPrinted>2013-06-30T06:13:46Z</cp:lastPrinted>
  <dcterms:created xsi:type="dcterms:W3CDTF">2013-05-15T16:28:33Z</dcterms:created>
  <dcterms:modified xsi:type="dcterms:W3CDTF">2015-07-09T00:46:00Z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0x0101007BE91F5924FD044E97EA4D0DBE4583DF</vt:lpwstr>
  </property>
</Properties>
</file>